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Fevereiro" sheetId="1" r:id="rId1"/>
    <sheet name="REPASSE" sheetId="2" r:id="rId2"/>
    <sheet name="Plan1" sheetId="4" state="hidden" r:id="rId3"/>
  </sheets>
  <definedNames>
    <definedName name="_xlnm._FilterDatabase" localSheetId="0" hidden="1">Fevereiro!#REF!</definedName>
    <definedName name="_xlnm._FilterDatabase" localSheetId="2" hidden="1">Plan1!$A$1:$L$247</definedName>
    <definedName name="_xlnm.Print_Area" localSheetId="1">REPASSE!$A$1:$I$37</definedName>
    <definedName name="_xlnm.Print_Titles" localSheetId="0">Fevereiro!$1:$2</definedName>
  </definedName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B25" i="2"/>
  <c r="E25"/>
  <c r="D25"/>
  <c r="H25" l="1"/>
  <c r="F25"/>
  <c r="A1" l="1"/>
  <c r="E6" l="1"/>
  <c r="F6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B4" i="2" l="1"/>
  <c r="D4"/>
  <c r="E4" l="1"/>
  <c r="H4" s="1"/>
  <c r="F4"/>
  <c r="B23"/>
  <c r="D3"/>
  <c r="D6"/>
  <c r="E8"/>
  <c r="D10"/>
  <c r="D11"/>
  <c r="D12"/>
  <c r="D13"/>
  <c r="D15"/>
  <c r="D16"/>
  <c r="E16"/>
  <c r="D17"/>
  <c r="D18"/>
  <c r="D19"/>
  <c r="E19"/>
  <c r="D20"/>
  <c r="E20"/>
  <c r="D21"/>
  <c r="D22"/>
  <c r="D23"/>
  <c r="E23"/>
  <c r="D24"/>
  <c r="D26"/>
  <c r="D27"/>
  <c r="D28"/>
  <c r="E28"/>
  <c r="B3"/>
  <c r="B5"/>
  <c r="D5"/>
  <c r="E5"/>
  <c r="B6"/>
  <c r="B7"/>
  <c r="D7"/>
  <c r="E7"/>
  <c r="B8"/>
  <c r="D8"/>
  <c r="B9"/>
  <c r="D9"/>
  <c r="E9"/>
  <c r="B10"/>
  <c r="B11"/>
  <c r="E11"/>
  <c r="B12"/>
  <c r="B13"/>
  <c r="B14"/>
  <c r="D14"/>
  <c r="B15"/>
  <c r="E15"/>
  <c r="B16"/>
  <c r="B17"/>
  <c r="B18"/>
  <c r="B19"/>
  <c r="B20"/>
  <c r="B21"/>
  <c r="B22"/>
  <c r="B24"/>
  <c r="B26"/>
  <c r="B27"/>
  <c r="B28"/>
  <c r="B29" l="1"/>
  <c r="D29"/>
  <c r="F32" s="1"/>
  <c r="H23"/>
  <c r="E22"/>
  <c r="H22" s="1"/>
  <c r="E18"/>
  <c r="H18" s="1"/>
  <c r="E10"/>
  <c r="H10" s="1"/>
  <c r="E3"/>
  <c r="E26"/>
  <c r="H26" s="1"/>
  <c r="E24"/>
  <c r="H24" s="1"/>
  <c r="E21"/>
  <c r="H21" s="1"/>
  <c r="E14"/>
  <c r="H14" s="1"/>
  <c r="E13"/>
  <c r="H13" s="1"/>
  <c r="E12"/>
  <c r="H12" s="1"/>
  <c r="F16"/>
  <c r="H16"/>
  <c r="H11"/>
  <c r="F24"/>
  <c r="F13"/>
  <c r="H20"/>
  <c r="H6"/>
  <c r="H28"/>
  <c r="H8"/>
  <c r="H7"/>
  <c r="H19"/>
  <c r="H15"/>
  <c r="H9"/>
  <c r="H5"/>
  <c r="F17"/>
  <c r="H3" l="1"/>
  <c r="F3"/>
  <c r="F5"/>
  <c r="F20"/>
  <c r="E27"/>
  <c r="H27" s="1"/>
  <c r="F9"/>
  <c r="F23"/>
  <c r="F21"/>
  <c r="F11"/>
  <c r="F12"/>
  <c r="F28"/>
  <c r="F22"/>
  <c r="F26"/>
  <c r="F15"/>
  <c r="F8"/>
  <c r="F18"/>
  <c r="F7"/>
  <c r="F19"/>
  <c r="F10"/>
  <c r="F14"/>
  <c r="F27"/>
  <c r="E17"/>
  <c r="E29" l="1"/>
  <c r="F29"/>
  <c r="F30" s="1"/>
  <c r="H17"/>
  <c r="G31" l="1"/>
  <c r="G30"/>
  <c r="F31"/>
  <c r="H29"/>
  <c r="D32"/>
</calcChain>
</file>

<file path=xl/sharedStrings.xml><?xml version="1.0" encoding="utf-8"?>
<sst xmlns="http://schemas.openxmlformats.org/spreadsheetml/2006/main" count="2842" uniqueCount="1061">
  <si>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</si>
  <si>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</si>
  <si>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</si>
  <si>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</si>
  <si>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</si>
  <si>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</si>
  <si>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</si>
  <si>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</si>
  <si>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</si>
  <si>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</si>
  <si>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</si>
  <si>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</si>
  <si>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</si>
  <si>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</si>
  <si>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</si>
  <si>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</si>
  <si>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</si>
  <si>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</si>
  <si>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</si>
  <si>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</si>
  <si>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</si>
  <si>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</si>
  <si>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</si>
  <si>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</si>
  <si>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</si>
  <si>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</si>
  <si>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</si>
  <si>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</si>
  <si>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</si>
  <si>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</si>
  <si>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</si>
  <si>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</si>
  <si>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</si>
  <si>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</si>
  <si>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</si>
  <si>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</si>
  <si>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</si>
  <si>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</si>
  <si>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</si>
  <si>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</si>
  <si>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</si>
  <si>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</si>
  <si>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</si>
  <si>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</si>
  <si>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</si>
  <si>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</si>
  <si>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</si>
  <si>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</si>
  <si>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</si>
  <si>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</si>
  <si>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</si>
  <si>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</si>
  <si>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</si>
  <si>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</si>
  <si>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</si>
  <si>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</si>
  <si>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</si>
  <si>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</si>
  <si>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</si>
  <si>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</si>
  <si>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</si>
  <si>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</si>
  <si>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</si>
  <si>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</si>
  <si>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</si>
  <si>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</si>
  <si>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</si>
  <si>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</si>
  <si>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</si>
  <si>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</si>
  <si>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</si>
  <si>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</si>
  <si>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</si>
  <si>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</si>
  <si>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</si>
  <si>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</si>
  <si>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</si>
  <si>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</si>
  <si>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</si>
  <si>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</si>
  <si>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</si>
  <si>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</si>
  <si>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</si>
  <si>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</si>
  <si>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</si>
  <si>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</si>
  <si>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</si>
  <si>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</si>
  <si>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</si>
  <si>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</si>
  <si>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</si>
  <si>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</si>
  <si>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</si>
  <si>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</si>
  <si>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</si>
  <si>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</si>
  <si>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</si>
  <si>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</si>
  <si>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</si>
  <si>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</si>
  <si>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</si>
  <si>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</si>
  <si>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</si>
  <si>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</si>
  <si>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</si>
  <si>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</si>
  <si>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</si>
  <si>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</si>
  <si>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</si>
  <si>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</si>
  <si>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</si>
  <si>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</si>
  <si>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</si>
  <si>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</si>
  <si>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</si>
  <si>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</si>
  <si>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</si>
  <si>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</si>
  <si>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</si>
  <si>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</si>
  <si>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</si>
  <si>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</si>
  <si>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</si>
  <si>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</si>
  <si>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</si>
  <si>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</si>
  <si>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</si>
  <si>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</si>
  <si>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</si>
  <si>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</si>
  <si>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</si>
  <si>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</si>
  <si>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</si>
  <si>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</si>
  <si>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</si>
  <si>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</si>
  <si>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</si>
  <si>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</si>
  <si>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</si>
  <si>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</si>
  <si>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</si>
  <si>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</si>
  <si>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</si>
  <si>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</si>
  <si>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</si>
  <si>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</si>
  <si>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</si>
  <si>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</si>
  <si>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</si>
  <si>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</si>
  <si>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</si>
  <si>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</si>
  <si>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</si>
  <si>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</si>
  <si>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</si>
  <si>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</si>
  <si>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</si>
  <si>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</si>
  <si>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</si>
  <si>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</si>
  <si>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</si>
  <si>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</si>
  <si>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</si>
  <si>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</si>
  <si>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</si>
  <si>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</si>
  <si>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</si>
  <si>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</si>
  <si>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</si>
  <si>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</si>
  <si>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</si>
  <si>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</si>
  <si>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</si>
  <si>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</si>
  <si>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</si>
  <si>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</si>
  <si>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</si>
  <si>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</si>
  <si>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</si>
  <si>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</si>
  <si>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</si>
  <si>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</si>
  <si>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</si>
  <si>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</si>
  <si>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</si>
  <si>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</si>
  <si>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</si>
  <si>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</si>
  <si>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</si>
  <si>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</si>
  <si>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</si>
  <si>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</si>
  <si>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</si>
  <si>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</si>
  <si>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</si>
  <si>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</si>
  <si>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</si>
  <si>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</si>
  <si>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</si>
  <si>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</si>
  <si>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</si>
  <si>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</si>
  <si>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</si>
  <si>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</si>
  <si>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</si>
  <si>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</si>
  <si>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</si>
  <si>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</si>
  <si>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</si>
  <si>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</si>
  <si>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</si>
  <si>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</si>
  <si>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</si>
  <si>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</si>
  <si>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</si>
  <si>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</si>
  <si>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</si>
  <si>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</si>
  <si>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</si>
  <si>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</si>
  <si>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</si>
  <si>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</si>
  <si>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</si>
  <si>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</si>
  <si>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</si>
  <si>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</si>
  <si>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</si>
  <si>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</si>
  <si>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</si>
  <si>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</si>
  <si>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</si>
  <si>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</si>
  <si>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</si>
  <si>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</si>
  <si>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</si>
  <si>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</si>
  <si>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</si>
  <si>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</si>
  <si>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</si>
  <si>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</si>
  <si>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</si>
  <si>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</si>
  <si>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</si>
  <si>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</si>
  <si>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</si>
  <si>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</si>
  <si>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</si>
  <si>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</si>
  <si>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</si>
  <si>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</si>
  <si>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</si>
  <si>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</si>
  <si>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</si>
  <si>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</si>
  <si>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</si>
  <si>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</si>
  <si>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</si>
  <si>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</si>
  <si>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</si>
  <si>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</si>
  <si>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</si>
  <si>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</si>
  <si>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</si>
  <si>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</si>
  <si>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</si>
  <si>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</si>
  <si>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</si>
  <si>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</si>
  <si>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</si>
  <si>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</si>
  <si>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</si>
  <si>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</si>
  <si>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</si>
  <si>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</si>
  <si>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</si>
  <si>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</si>
  <si>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</si>
  <si>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</si>
  <si>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</si>
  <si>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</si>
  <si>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</si>
  <si>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</si>
  <si>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</si>
  <si>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</si>
  <si>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</si>
  <si>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</si>
  <si>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</si>
  <si>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</si>
  <si>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</si>
  <si>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</si>
  <si>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</si>
  <si>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</si>
  <si>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</si>
  <si>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</si>
  <si>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</si>
  <si>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</si>
  <si>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</si>
  <si>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</si>
  <si>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</si>
  <si>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</si>
  <si>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</si>
  <si>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</si>
  <si>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</si>
  <si>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</si>
  <si>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</si>
  <si>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</si>
  <si>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</si>
  <si>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</si>
  <si>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</si>
  <si>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</si>
  <si>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</si>
  <si>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</si>
  <si>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</si>
  <si>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</si>
  <si>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</si>
  <si>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</si>
  <si>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</si>
  <si>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</si>
  <si>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</si>
  <si>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</si>
  <si>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</si>
  <si>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</si>
  <si>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</si>
  <si>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</si>
  <si>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</si>
  <si>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</si>
  <si>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</si>
  <si>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</si>
  <si>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</si>
  <si>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</si>
  <si>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</si>
  <si>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</si>
  <si>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</si>
  <si>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</si>
  <si>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</si>
  <si>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</si>
  <si>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</si>
  <si>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</si>
  <si>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</si>
  <si>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</si>
  <si>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</si>
  <si>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</si>
  <si>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</si>
  <si>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</si>
  <si>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</si>
  <si>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</si>
  <si>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</si>
  <si>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</si>
  <si>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</si>
  <si>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</si>
  <si>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</si>
  <si>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</si>
  <si>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</si>
  <si>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</si>
  <si>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</si>
  <si>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</si>
  <si>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</si>
  <si>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</si>
  <si>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</si>
  <si>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</si>
  <si>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</si>
  <si>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</si>
  <si>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</si>
  <si>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</si>
  <si>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</si>
  <si>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</si>
  <si>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</si>
  <si>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</si>
  <si>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</si>
  <si>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</si>
  <si>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</si>
  <si>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</si>
  <si>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</si>
  <si>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</si>
  <si>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</si>
  <si>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</si>
  <si>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</si>
  <si>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</si>
  <si>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</si>
  <si>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</si>
  <si>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</si>
  <si>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</si>
  <si>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</si>
  <si>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</si>
  <si>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</si>
  <si>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</si>
  <si>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</si>
  <si>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</si>
  <si>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</si>
  <si>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</si>
  <si>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</si>
  <si>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</si>
  <si>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</si>
  <si>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</si>
  <si>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</si>
  <si>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</si>
  <si>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</si>
  <si>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</si>
  <si>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</si>
  <si>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</si>
  <si>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</si>
  <si>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</si>
  <si>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</si>
  <si>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</si>
  <si>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</si>
  <si>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</si>
  <si>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</si>
  <si>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</si>
  <si>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</si>
  <si>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</si>
  <si>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</si>
  <si>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</si>
  <si>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</si>
  <si>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</si>
  <si>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</si>
  <si>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</si>
  <si>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</si>
  <si>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</si>
  <si>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</si>
  <si>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</si>
  <si>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</si>
  <si>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</si>
  <si>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</si>
  <si>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</si>
  <si>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</si>
  <si>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</si>
  <si>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</si>
  <si>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</si>
  <si>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</si>
  <si>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</si>
  <si>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</si>
  <si>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</si>
  <si>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</si>
  <si>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</si>
  <si>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</si>
  <si>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</si>
  <si>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</si>
  <si>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</si>
  <si>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</si>
  <si>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</si>
  <si>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</si>
  <si>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</si>
  <si>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</si>
  <si>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</si>
  <si>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</si>
  <si>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</si>
  <si>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</si>
  <si>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</si>
  <si>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</si>
  <si>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</si>
  <si>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</si>
  <si>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</si>
  <si>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</si>
  <si>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</si>
  <si>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</si>
  <si>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</si>
  <si>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</si>
  <si>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</si>
  <si>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</si>
  <si>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</si>
  <si>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</si>
  <si>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</si>
  <si>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</si>
  <si>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</si>
  <si>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</si>
  <si>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</si>
  <si>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</si>
  <si>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</si>
  <si>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</si>
  <si>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</si>
  <si>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</si>
  <si>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</si>
  <si>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</si>
  <si>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</si>
  <si>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</si>
  <si>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</si>
  <si>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</si>
  <si>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</si>
  <si>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</si>
  <si>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</si>
  <si>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</si>
  <si>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</si>
  <si>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</si>
  <si>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</si>
  <si>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</si>
  <si>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</si>
  <si>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</si>
  <si>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</si>
  <si>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</si>
  <si>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</si>
  <si>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</si>
  <si>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</si>
  <si>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</si>
  <si>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</si>
  <si>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</si>
  <si>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</si>
  <si>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</si>
  <si>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</si>
  <si>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</si>
  <si>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</si>
  <si>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</si>
  <si>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</si>
  <si>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</si>
  <si>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</si>
  <si>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</si>
  <si>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</si>
  <si>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</si>
  <si>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</si>
  <si>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</si>
  <si>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</si>
  <si>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</si>
  <si>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</si>
  <si>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</si>
  <si>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</si>
  <si>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</si>
  <si>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</si>
  <si>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</si>
  <si>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</si>
  <si>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</si>
  <si>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</si>
  <si>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</si>
  <si>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</si>
  <si>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</si>
  <si>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</si>
  <si>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</si>
  <si>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</si>
  <si>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</si>
  <si>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</si>
  <si>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</si>
  <si>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</si>
  <si>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</si>
  <si>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</si>
  <si>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</si>
  <si>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</si>
  <si>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</si>
  <si>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</si>
  <si>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</si>
  <si>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</si>
  <si>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</si>
  <si>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</si>
  <si>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</si>
  <si>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</si>
  <si>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</si>
  <si>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</si>
  <si>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</si>
  <si>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</si>
  <si>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</si>
  <si>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</si>
  <si>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</si>
  <si>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</si>
  <si>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</si>
  <si>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</si>
  <si>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</si>
  <si>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</si>
  <si>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</si>
  <si>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</si>
  <si>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</si>
  <si>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</si>
  <si>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</si>
  <si>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</si>
  <si>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</si>
  <si>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</si>
  <si>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</si>
  <si>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</si>
  <si>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</si>
  <si>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</si>
  <si>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</si>
  <si>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</si>
  <si>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</si>
  <si>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</si>
  <si>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</si>
  <si>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</si>
  <si>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</si>
  <si>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</si>
  <si>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</si>
  <si>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</si>
  <si>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</si>
  <si>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</si>
  <si>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</si>
  <si>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</si>
  <si>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</si>
  <si>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</si>
  <si>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</si>
  <si>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</si>
  <si>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</si>
  <si>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</si>
  <si>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</si>
  <si>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</si>
  <si>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</si>
  <si>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</si>
  <si>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</si>
  <si>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</si>
  <si>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</si>
  <si>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</si>
  <si>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</si>
  <si>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</si>
  <si>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</si>
  <si>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</si>
  <si>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</si>
  <si>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</si>
  <si>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</si>
  <si>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</si>
  <si>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</si>
  <si>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</si>
  <si>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</si>
  <si>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</si>
  <si>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</si>
  <si>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</si>
  <si>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</si>
  <si>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</si>
  <si>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</si>
  <si>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</si>
  <si>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</si>
  <si>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</si>
  <si>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</si>
  <si>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</si>
  <si>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</si>
  <si>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</si>
  <si>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</si>
  <si>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</si>
  <si>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</si>
  <si>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</si>
  <si>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</si>
  <si>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</si>
  <si>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</si>
  <si>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</si>
  <si>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</si>
  <si>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</si>
  <si>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</si>
  <si>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</si>
  <si>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</si>
  <si>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</si>
  <si>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</si>
  <si>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</si>
  <si>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</si>
  <si>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</si>
  <si>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</si>
  <si>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</si>
  <si>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</si>
  <si>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</si>
  <si>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</si>
  <si>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</si>
  <si>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</si>
  <si>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</si>
  <si>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</si>
  <si>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</si>
  <si>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</si>
  <si>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</si>
  <si>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</si>
  <si>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</si>
  <si>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</si>
  <si>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</si>
  <si>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</si>
  <si>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</si>
  <si>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</si>
  <si>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</si>
  <si>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</si>
  <si>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</si>
  <si>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</si>
  <si>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</si>
  <si>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</si>
  <si>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</si>
  <si>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</si>
  <si>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</si>
  <si>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</si>
  <si>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</si>
  <si>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</si>
  <si>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</si>
  <si>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</si>
  <si>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</si>
  <si>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</si>
  <si>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</si>
  <si>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</si>
  <si>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</si>
  <si>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</si>
  <si>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</si>
  <si>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</si>
  <si>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</si>
  <si>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</si>
  <si>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</si>
  <si>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</si>
  <si>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</si>
  <si>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</si>
  <si>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</si>
  <si>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</si>
  <si>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</si>
  <si>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</si>
  <si>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</si>
  <si>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</si>
  <si>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</si>
  <si>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</si>
  <si>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</si>
  <si>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</si>
  <si>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</si>
  <si>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</si>
  <si>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</si>
  <si>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</si>
  <si>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</si>
  <si>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</si>
  <si>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</si>
  <si>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</si>
  <si>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</si>
  <si>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</si>
  <si>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</si>
  <si>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</si>
  <si>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</si>
  <si>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</si>
  <si>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</si>
  <si>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</si>
  <si>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</si>
  <si>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</si>
  <si>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</si>
  <si>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</si>
  <si>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</si>
  <si>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</si>
  <si>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</si>
  <si>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</si>
  <si>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</si>
  <si>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</si>
  <si>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</si>
  <si>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</si>
  <si>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</si>
  <si>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</si>
  <si>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</si>
  <si>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</si>
  <si>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</si>
  <si>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</si>
  <si>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</si>
  <si>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</si>
  <si>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</si>
  <si>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</si>
  <si>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</si>
  <si>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</si>
  <si>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</si>
  <si>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</si>
  <si>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</si>
  <si>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</si>
  <si>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</si>
  <si>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</si>
  <si>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</si>
  <si>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</si>
  <si>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</si>
  <si>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</si>
  <si>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</si>
  <si>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</si>
  <si>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</si>
  <si>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</si>
  <si>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</si>
  <si>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</si>
  <si>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</si>
  <si>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</si>
  <si>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</si>
  <si>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</si>
  <si>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</si>
  <si>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</si>
  <si>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</si>
  <si>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</si>
  <si>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</si>
  <si>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</si>
  <si>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</si>
  <si>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</si>
  <si>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</si>
  <si>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</si>
  <si>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</si>
  <si>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</si>
  <si>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</si>
  <si>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</si>
  <si>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</si>
  <si>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</si>
  <si>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</si>
  <si>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</si>
  <si>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</si>
  <si>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</si>
  <si>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</si>
  <si>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</si>
  <si>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</si>
  <si>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</si>
  <si>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</si>
  <si>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</si>
  <si>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</si>
  <si>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</si>
  <si>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</si>
  <si>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</si>
  <si>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</si>
  <si>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</si>
  <si>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</si>
  <si>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</si>
  <si>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</si>
  <si>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</si>
  <si>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</si>
  <si>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</si>
  <si>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</si>
  <si>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</si>
  <si>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</si>
  <si>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</si>
  <si>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</si>
  <si>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</si>
  <si>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</si>
  <si>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</si>
  <si>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</si>
  <si>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</si>
  <si>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</si>
  <si>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</si>
  <si>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</si>
  <si>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</si>
  <si>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</si>
  <si>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</si>
  <si>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</si>
  <si>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</si>
  <si>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</si>
  <si>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</si>
  <si>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</si>
  <si>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</si>
  <si>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</si>
  <si>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</si>
  <si>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</si>
  <si>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</si>
  <si>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</si>
  <si>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</si>
  <si>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</si>
  <si>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</si>
  <si>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</si>
  <si>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</si>
  <si>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</si>
  <si>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</si>
  <si>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</si>
  <si>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</si>
  <si>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</si>
  <si>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</si>
  <si>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</si>
  <si>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</si>
  <si>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</si>
  <si>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</si>
  <si>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</si>
  <si>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</si>
  <si>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</si>
  <si>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</si>
  <si>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</si>
  <si>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</si>
  <si>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</si>
  <si>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</si>
  <si>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</si>
  <si>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</si>
  <si>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</si>
  <si>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</si>
  <si>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</si>
  <si>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</si>
  <si>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</si>
  <si>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</si>
  <si>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</si>
  <si>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</si>
  <si>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</si>
  <si>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</si>
  <si>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</si>
  <si>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</si>
  <si>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</si>
  <si>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</si>
  <si>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</si>
  <si>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</si>
  <si>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</si>
  <si>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</si>
  <si>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</si>
  <si>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</si>
  <si>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</si>
  <si>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</si>
  <si>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</si>
  <si>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</si>
  <si>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</si>
  <si>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</si>
  <si>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</si>
  <si>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</si>
  <si>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</si>
  <si>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</si>
  <si>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</si>
  <si>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</si>
  <si>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</si>
  <si>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</si>
  <si>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</si>
  <si>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</si>
  <si>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</si>
  <si>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</si>
  <si>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</si>
  <si>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</si>
  <si>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</si>
  <si>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</si>
  <si>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</si>
  <si>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</si>
  <si>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</si>
  <si>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</si>
  <si>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</si>
  <si>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</si>
  <si>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</si>
  <si>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</si>
  <si>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</si>
  <si>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</si>
  <si>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</si>
  <si>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</si>
  <si>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</si>
  <si>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</si>
  <si>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</si>
  <si>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</si>
  <si>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</si>
  <si>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</si>
  <si>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</si>
  <si>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</si>
  <si>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</si>
  <si>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</si>
  <si>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</si>
  <si>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</si>
  <si>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</si>
  <si>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</si>
  <si>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</si>
  <si>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</si>
  <si>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</si>
  <si>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</si>
  <si>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</si>
  <si>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</si>
  <si>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</si>
  <si>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</si>
  <si>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</si>
  <si>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</si>
  <si>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</si>
  <si>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</si>
  <si>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</si>
  <si>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</si>
  <si>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</si>
  <si>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</si>
  <si>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</si>
  <si>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</si>
  <si>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</si>
  <si>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</si>
  <si>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</si>
  <si>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</si>
  <si>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</si>
  <si>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</si>
  <si>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</si>
  <si>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</si>
  <si>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</si>
  <si>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</si>
  <si>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</si>
  <si>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</si>
  <si>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</si>
  <si>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</si>
  <si>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</si>
  <si>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</si>
  <si>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</si>
  <si>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</si>
  <si>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</si>
  <si>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</si>
  <si>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</si>
  <si>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</si>
  <si>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</si>
  <si>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</si>
  <si>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</si>
  <si>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</si>
  <si>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</si>
  <si>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</si>
  <si>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</si>
  <si>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</si>
  <si>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</si>
  <si>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</si>
  <si>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</si>
  <si>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</si>
  <si>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</si>
  <si>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</si>
  <si>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</si>
  <si>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</si>
  <si>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</si>
  <si>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</si>
  <si>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</si>
  <si>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</si>
  <si>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</si>
  <si>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</si>
  <si>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</si>
  <si>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</si>
  <si>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</si>
  <si>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</si>
  <si>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</si>
  <si>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</si>
  <si>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</si>
  <si>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</si>
  <si>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</si>
  <si>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</si>
  <si>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</si>
  <si>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</si>
  <si>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</si>
  <si>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</si>
  <si>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</si>
  <si>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</si>
  <si>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</si>
  <si>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</si>
  <si>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</si>
  <si>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</si>
  <si>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</si>
  <si>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</si>
  <si>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</si>
  <si>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</si>
  <si>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</si>
  <si>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</si>
  <si>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</si>
  <si>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</si>
  <si>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</si>
  <si>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</si>
  <si>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</si>
  <si>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</si>
  <si>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</si>
  <si>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</si>
  <si>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</si>
  <si>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</si>
  <si>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</si>
  <si>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</si>
  <si>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</si>
  <si>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</si>
  <si>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</si>
  <si>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</si>
  <si>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</si>
  <si>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</si>
  <si>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</si>
  <si>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</si>
  <si>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</si>
  <si>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</si>
  <si>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</si>
  <si>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</si>
  <si>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</si>
  <si>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</si>
  <si>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</si>
  <si>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</si>
  <si>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</si>
  <si>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</si>
  <si>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</si>
  <si>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</si>
  <si>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</si>
  <si>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</si>
  <si>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</si>
  <si>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</si>
  <si>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</si>
  <si>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</si>
  <si>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</si>
  <si>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</si>
  <si>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</si>
  <si>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</si>
  <si>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</si>
  <si>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</si>
  <si>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</si>
  <si>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</si>
  <si>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</si>
  <si>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</si>
  <si>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</si>
  <si>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</si>
  <si>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</si>
  <si>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</si>
  <si>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</si>
  <si>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</si>
  <si>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</si>
  <si>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FEVEREIRO/2018 - PARCELA 02/12</t>
  </si>
  <si>
    <t>02</t>
  </si>
  <si>
    <t>JANEIRO/2018 - PARCELA 02/12 -2018</t>
  </si>
  <si>
    <t>Foi repassado R$ 5.955,70  a maior ao Cosems/AM, tendo em vista regularização de parte das pendências decorrentes da não prestação de contas dos representantes do Cosems, referente ao Projeto da SVS, ressaltando que o montante inicial de R$ 9.886,70 foi descontado no repasse dezembro, restando ainda o valor de R$ 3.931,00 a ser regularizado;</t>
  </si>
  <si>
    <t>Foi repassado R$ 8.082,96 a maior ao Cosems/MG, tendo em vista regularização de parte das pendências decorrentes da não prestação de contas dos representantes do Cosems, referente ao Projeto da SVS, ressaltando que o montante inicial de R$ 35.928,22 foi descontado no repasse de dezembro. Em janeiro foi restituído R$ 5.865,28, restando ainda o valor de R$ 21.979,98 a ser regularizado;</t>
  </si>
  <si>
    <t>Foi repassado R$ 6.303,15 a maior ao Cosems/PR, tendo em vista regularização de parte das pendências decorrentes da não prestação de contas dos representantes do Cosems, referente ao Projeto da SVS, ressaltando que o montante inicial de R$ 9.881,34 foi descontado no repasse dezembro, restando ainda o valor de R$ 3.578,19 a ser regularizado;</t>
  </si>
  <si>
    <t>Foi repassado R$ 3.515,00 a maior ao Cosems/SP, sendo que R$ 2.540,00 foi referente ao repasse feito a menor no mês 10/2017 e R$ 975,00 tendo em vista regularização de parte das pendências decorrentes da não prestação de contas dos representantes do Cosems, referente ao Projeto da SVS, ressaltando que o montante inicial de R$ 9.801,43 foi descontado no repasse de dezembro. Em janeiro foi restituído R$ 1.300,00 restando ainda o valor de R$ 7.526,43 a ser regularizado;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</si>
</sst>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12" fillId="0" borderId="0" xfId="1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4" fontId="0" fillId="0" borderId="0" xfId="0" applyNumberFormat="1"/>
    <xf numFmtId="43" fontId="13" fillId="0" borderId="0" xfId="0" applyNumberFormat="1" applyFont="1"/>
    <xf numFmtId="9" fontId="13" fillId="0" borderId="0" xfId="0" applyNumberFormat="1" applyFont="1"/>
    <xf numFmtId="9" fontId="0" fillId="0" borderId="0" xfId="0" applyNumberForma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9" fontId="11" fillId="0" borderId="0" xfId="0" applyNumberFormat="1" applyFont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0" fontId="3" fillId="0" borderId="1" xfId="0" applyFont="1" applyBorder="1"/>
    <xf numFmtId="43" fontId="13" fillId="0" borderId="0" xfId="1" applyFont="1"/>
    <xf numFmtId="0" fontId="14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  <xf numFmtId="0" fontId="9" fillId="6" borderId="9" xfId="0" applyFont="1" applyFill="1" applyBorder="1" applyAlignment="1">
      <alignment horizontal="justify" vertical="center"/>
    </xf>
    <xf numFmtId="0" fontId="9" fillId="6" borderId="10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6" activePane="bottomLeft" state="frozen"/>
      <selection pane="bottomLeft" activeCell="A171" sqref="A171:FW1048576"/>
    </sheetView>
  </sheetViews>
  <sheetFormatPr defaultColWidth="17.5703125" defaultRowHeight="12.75"/>
  <cols>
    <col min="1" max="1" width="4.5703125" style="29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30" customWidth="1"/>
    <col min="10" max="10" width="10.140625" style="30" customWidth="1"/>
    <col min="11" max="11" width="7.7109375" style="29" customWidth="1"/>
    <col min="12" max="12" width="8.7109375" style="29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87" t="s">
        <v>1054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s="8" customFormat="1" ht="46.5" customHeight="1" thickTop="1" thickBot="1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72" t="s">
        <v>1048</v>
      </c>
    </row>
    <row r="3" spans="1:13" ht="14.25" thickTop="1" thickBot="1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1055</v>
      </c>
      <c r="G3" s="14" t="s">
        <v>1055</v>
      </c>
      <c r="H3" s="15">
        <v>2018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1055</v>
      </c>
      <c r="G4" s="14" t="s">
        <v>1055</v>
      </c>
      <c r="H4" s="15">
        <v>2018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1055</v>
      </c>
      <c r="G5" s="14" t="s">
        <v>1055</v>
      </c>
      <c r="H5" s="15">
        <v>2018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1055</v>
      </c>
      <c r="G6" s="14" t="s">
        <v>1055</v>
      </c>
      <c r="H6" s="15">
        <v>2018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1055</v>
      </c>
      <c r="G7" s="14" t="s">
        <v>1055</v>
      </c>
      <c r="H7" s="15">
        <v>2018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1055</v>
      </c>
      <c r="G8" s="14" t="s">
        <v>1055</v>
      </c>
      <c r="H8" s="15">
        <v>2018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1055</v>
      </c>
      <c r="G9" s="14" t="s">
        <v>1055</v>
      </c>
      <c r="H9" s="15">
        <v>2018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1055</v>
      </c>
      <c r="G10" s="14" t="s">
        <v>1055</v>
      </c>
      <c r="H10" s="15">
        <v>2018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1055</v>
      </c>
      <c r="G11" s="14" t="s">
        <v>1055</v>
      </c>
      <c r="H11" s="15">
        <v>2018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1055</v>
      </c>
      <c r="G12" s="14" t="s">
        <v>1055</v>
      </c>
      <c r="H12" s="15">
        <v>2018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1055</v>
      </c>
      <c r="G13" s="14" t="s">
        <v>1055</v>
      </c>
      <c r="H13" s="15">
        <v>2018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1055</v>
      </c>
      <c r="G14" s="14" t="s">
        <v>1055</v>
      </c>
      <c r="H14" s="15">
        <v>2018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1055</v>
      </c>
      <c r="G15" s="14" t="s">
        <v>1055</v>
      </c>
      <c r="H15" s="15">
        <v>2018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1055</v>
      </c>
      <c r="G16" s="14" t="s">
        <v>1055</v>
      </c>
      <c r="H16" s="15">
        <v>2018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1055</v>
      </c>
      <c r="G17" s="14" t="s">
        <v>1055</v>
      </c>
      <c r="H17" s="15">
        <v>2018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1055</v>
      </c>
      <c r="G18" s="14" t="s">
        <v>1055</v>
      </c>
      <c r="H18" s="15">
        <v>2018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1055</v>
      </c>
      <c r="G19" s="14" t="s">
        <v>1055</v>
      </c>
      <c r="H19" s="15">
        <v>2018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1055</v>
      </c>
      <c r="G20" s="14" t="s">
        <v>1055</v>
      </c>
      <c r="H20" s="15">
        <v>2018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1055</v>
      </c>
      <c r="G21" s="14" t="s">
        <v>1055</v>
      </c>
      <c r="H21" s="15">
        <v>2018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1055</v>
      </c>
      <c r="G22" s="14" t="s">
        <v>1055</v>
      </c>
      <c r="H22" s="15">
        <v>2018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1055</v>
      </c>
      <c r="G23" s="14" t="s">
        <v>1055</v>
      </c>
      <c r="H23" s="15">
        <v>2018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1055</v>
      </c>
      <c r="G24" s="14" t="s">
        <v>1055</v>
      </c>
      <c r="H24" s="15">
        <v>2018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1055</v>
      </c>
      <c r="G25" s="14" t="s">
        <v>1055</v>
      </c>
      <c r="H25" s="15">
        <v>2018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1055</v>
      </c>
      <c r="G26" s="14" t="s">
        <v>1055</v>
      </c>
      <c r="H26" s="15">
        <v>2018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1055</v>
      </c>
      <c r="G27" s="14" t="s">
        <v>1055</v>
      </c>
      <c r="H27" s="15">
        <v>2018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1055</v>
      </c>
      <c r="G28" s="14" t="s">
        <v>1055</v>
      </c>
      <c r="H28" s="15">
        <v>2018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1055</v>
      </c>
      <c r="G29" s="14" t="s">
        <v>1055</v>
      </c>
      <c r="H29" s="15">
        <v>2018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1055</v>
      </c>
      <c r="G30" s="14" t="s">
        <v>1055</v>
      </c>
      <c r="H30" s="15">
        <v>2018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1055</v>
      </c>
      <c r="G31" s="14" t="s">
        <v>1055</v>
      </c>
      <c r="H31" s="15">
        <v>2018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1055</v>
      </c>
      <c r="G32" s="14" t="s">
        <v>1055</v>
      </c>
      <c r="H32" s="15">
        <v>2018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1055</v>
      </c>
      <c r="G33" s="14" t="s">
        <v>1055</v>
      </c>
      <c r="H33" s="15">
        <v>2018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1055</v>
      </c>
      <c r="G34" s="14" t="s">
        <v>1055</v>
      </c>
      <c r="H34" s="15">
        <v>2018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1055</v>
      </c>
      <c r="G35" s="14" t="s">
        <v>1055</v>
      </c>
      <c r="H35" s="15">
        <v>2018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1055</v>
      </c>
      <c r="G36" s="14" t="s">
        <v>1055</v>
      </c>
      <c r="H36" s="15">
        <v>2018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1055</v>
      </c>
      <c r="G37" s="14" t="s">
        <v>1055</v>
      </c>
      <c r="H37" s="15">
        <v>2018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1055</v>
      </c>
      <c r="G38" s="14" t="s">
        <v>1055</v>
      </c>
      <c r="H38" s="15">
        <v>2018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1055</v>
      </c>
      <c r="G39" s="14" t="s">
        <v>1055</v>
      </c>
      <c r="H39" s="15">
        <v>2018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1055</v>
      </c>
      <c r="G40" s="14" t="s">
        <v>1055</v>
      </c>
      <c r="H40" s="15">
        <v>2018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1055</v>
      </c>
      <c r="G41" s="14" t="s">
        <v>1055</v>
      </c>
      <c r="H41" s="15">
        <v>2018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1055</v>
      </c>
      <c r="G42" s="14" t="s">
        <v>1055</v>
      </c>
      <c r="H42" s="15">
        <v>2018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1055</v>
      </c>
      <c r="G43" s="14" t="s">
        <v>1055</v>
      </c>
      <c r="H43" s="15">
        <v>2018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1055</v>
      </c>
      <c r="G44" s="14" t="s">
        <v>1055</v>
      </c>
      <c r="H44" s="15">
        <v>2018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1055</v>
      </c>
      <c r="G45" s="14" t="s">
        <v>1055</v>
      </c>
      <c r="H45" s="15">
        <v>2018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1055</v>
      </c>
      <c r="G46" s="14" t="s">
        <v>1055</v>
      </c>
      <c r="H46" s="15">
        <v>2018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1055</v>
      </c>
      <c r="G47" s="14" t="s">
        <v>1055</v>
      </c>
      <c r="H47" s="15">
        <v>2018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1055</v>
      </c>
      <c r="G48" s="14" t="s">
        <v>1055</v>
      </c>
      <c r="H48" s="15">
        <v>2018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1055</v>
      </c>
      <c r="G49" s="14" t="s">
        <v>1055</v>
      </c>
      <c r="H49" s="15">
        <v>2018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1055</v>
      </c>
      <c r="G50" s="14" t="s">
        <v>1055</v>
      </c>
      <c r="H50" s="15">
        <v>2018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1055</v>
      </c>
      <c r="G51" s="14" t="s">
        <v>1055</v>
      </c>
      <c r="H51" s="15">
        <v>2018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1055</v>
      </c>
      <c r="G52" s="14" t="s">
        <v>1055</v>
      </c>
      <c r="H52" s="15">
        <v>2018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1055</v>
      </c>
      <c r="G53" s="14" t="s">
        <v>1055</v>
      </c>
      <c r="H53" s="15">
        <v>2018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1055</v>
      </c>
      <c r="G54" s="14" t="s">
        <v>1055</v>
      </c>
      <c r="H54" s="15">
        <v>2018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1055</v>
      </c>
      <c r="G55" s="14" t="s">
        <v>1055</v>
      </c>
      <c r="H55" s="15">
        <v>2018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1055</v>
      </c>
      <c r="G56" s="14" t="s">
        <v>1055</v>
      </c>
      <c r="H56" s="15">
        <v>2018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1055</v>
      </c>
      <c r="G57" s="14" t="s">
        <v>1055</v>
      </c>
      <c r="H57" s="15">
        <v>2018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1055</v>
      </c>
      <c r="G58" s="14" t="s">
        <v>1055</v>
      </c>
      <c r="H58" s="15">
        <v>2018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1055</v>
      </c>
      <c r="G59" s="14" t="s">
        <v>1055</v>
      </c>
      <c r="H59" s="15">
        <v>2018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1055</v>
      </c>
      <c r="G60" s="14" t="s">
        <v>1055</v>
      </c>
      <c r="H60" s="15">
        <v>2018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1055</v>
      </c>
      <c r="G61" s="14" t="s">
        <v>1055</v>
      </c>
      <c r="H61" s="15">
        <v>2018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1055</v>
      </c>
      <c r="G62" s="14" t="s">
        <v>1055</v>
      </c>
      <c r="H62" s="15">
        <v>2018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1055</v>
      </c>
      <c r="G63" s="14" t="s">
        <v>1055</v>
      </c>
      <c r="H63" s="15">
        <v>2018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1055</v>
      </c>
      <c r="G64" s="14" t="s">
        <v>1055</v>
      </c>
      <c r="H64" s="15">
        <v>2018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1055</v>
      </c>
      <c r="G65" s="14" t="s">
        <v>1055</v>
      </c>
      <c r="H65" s="15">
        <v>2018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1055</v>
      </c>
      <c r="G66" s="14" t="s">
        <v>1055</v>
      </c>
      <c r="H66" s="15">
        <v>2018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1055</v>
      </c>
      <c r="G67" s="14" t="s">
        <v>1055</v>
      </c>
      <c r="H67" s="15">
        <v>2018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1055</v>
      </c>
      <c r="G68" s="14" t="s">
        <v>1055</v>
      </c>
      <c r="H68" s="15">
        <v>2018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1055</v>
      </c>
      <c r="G69" s="14" t="s">
        <v>1055</v>
      </c>
      <c r="H69" s="15">
        <v>2018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1055</v>
      </c>
      <c r="G70" s="14" t="s">
        <v>1055</v>
      </c>
      <c r="H70" s="15">
        <v>2018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1055</v>
      </c>
      <c r="G71" s="14" t="s">
        <v>1055</v>
      </c>
      <c r="H71" s="15">
        <v>2018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1055</v>
      </c>
      <c r="G72" s="14" t="s">
        <v>1055</v>
      </c>
      <c r="H72" s="15">
        <v>2018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1055</v>
      </c>
      <c r="G73" s="14" t="s">
        <v>1055</v>
      </c>
      <c r="H73" s="15">
        <v>2018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1055</v>
      </c>
      <c r="G74" s="14" t="s">
        <v>1055</v>
      </c>
      <c r="H74" s="15">
        <v>2018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1055</v>
      </c>
      <c r="G75" s="14" t="s">
        <v>1055</v>
      </c>
      <c r="H75" s="15">
        <v>2018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1055</v>
      </c>
      <c r="G76" s="14" t="s">
        <v>1055</v>
      </c>
      <c r="H76" s="15">
        <v>2018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1055</v>
      </c>
      <c r="G77" s="14" t="s">
        <v>1055</v>
      </c>
      <c r="H77" s="15">
        <v>2018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1055</v>
      </c>
      <c r="G78" s="14" t="s">
        <v>1055</v>
      </c>
      <c r="H78" s="15">
        <v>2018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1055</v>
      </c>
      <c r="G79" s="14" t="s">
        <v>1055</v>
      </c>
      <c r="H79" s="15">
        <v>2018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1055</v>
      </c>
      <c r="G80" s="14" t="s">
        <v>1055</v>
      </c>
      <c r="H80" s="15">
        <v>2018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1055</v>
      </c>
      <c r="G81" s="14" t="s">
        <v>1055</v>
      </c>
      <c r="H81" s="15">
        <v>2018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1055</v>
      </c>
      <c r="G82" s="14" t="s">
        <v>1055</v>
      </c>
      <c r="H82" s="15">
        <v>2018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1055</v>
      </c>
      <c r="G83" s="14" t="s">
        <v>1055</v>
      </c>
      <c r="H83" s="15">
        <v>2018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1055</v>
      </c>
      <c r="G84" s="14" t="s">
        <v>1055</v>
      </c>
      <c r="H84" s="15">
        <v>2018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1055</v>
      </c>
      <c r="G85" s="14" t="s">
        <v>1055</v>
      </c>
      <c r="H85" s="15">
        <v>2018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1055</v>
      </c>
      <c r="G86" s="14" t="s">
        <v>1055</v>
      </c>
      <c r="H86" s="15">
        <v>2018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1055</v>
      </c>
      <c r="G87" s="14" t="s">
        <v>1055</v>
      </c>
      <c r="H87" s="15">
        <v>2018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1055</v>
      </c>
      <c r="G88" s="14" t="s">
        <v>1055</v>
      </c>
      <c r="H88" s="15">
        <v>2018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1055</v>
      </c>
      <c r="G89" s="14" t="s">
        <v>1055</v>
      </c>
      <c r="H89" s="15">
        <v>2018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1055</v>
      </c>
      <c r="G90" s="14" t="s">
        <v>1055</v>
      </c>
      <c r="H90" s="15">
        <v>2018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1055</v>
      </c>
      <c r="G91" s="14" t="s">
        <v>1055</v>
      </c>
      <c r="H91" s="15">
        <v>2018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1055</v>
      </c>
      <c r="G92" s="14" t="s">
        <v>1055</v>
      </c>
      <c r="H92" s="15">
        <v>2018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1055</v>
      </c>
      <c r="G93" s="14" t="s">
        <v>1055</v>
      </c>
      <c r="H93" s="15">
        <v>2018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1055</v>
      </c>
      <c r="G94" s="14" t="s">
        <v>1055</v>
      </c>
      <c r="H94" s="15">
        <v>2018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1055</v>
      </c>
      <c r="G95" s="14" t="s">
        <v>1055</v>
      </c>
      <c r="H95" s="15">
        <v>2018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1055</v>
      </c>
      <c r="G96" s="14" t="s">
        <v>1055</v>
      </c>
      <c r="H96" s="15">
        <v>2018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1055</v>
      </c>
      <c r="G97" s="14" t="s">
        <v>1055</v>
      </c>
      <c r="H97" s="15">
        <v>2018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1055</v>
      </c>
      <c r="G98" s="14" t="s">
        <v>1055</v>
      </c>
      <c r="H98" s="15">
        <v>2018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1055</v>
      </c>
      <c r="G99" s="14" t="s">
        <v>1055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1055</v>
      </c>
      <c r="G100" s="14" t="s">
        <v>1055</v>
      </c>
      <c r="H100" s="15">
        <v>2018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1055</v>
      </c>
      <c r="G101" s="14" t="s">
        <v>1055</v>
      </c>
      <c r="H101" s="15">
        <v>2018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1055</v>
      </c>
      <c r="G102" s="14" t="s">
        <v>1055</v>
      </c>
      <c r="H102" s="15">
        <v>2018</v>
      </c>
      <c r="I102" s="57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1055</v>
      </c>
      <c r="G103" s="14" t="s">
        <v>1055</v>
      </c>
      <c r="H103" s="15">
        <v>2018</v>
      </c>
      <c r="I103" s="57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1055</v>
      </c>
      <c r="G104" s="14" t="s">
        <v>1055</v>
      </c>
      <c r="H104" s="15">
        <v>2018</v>
      </c>
      <c r="I104" s="57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1055</v>
      </c>
      <c r="G105" s="14" t="s">
        <v>1055</v>
      </c>
      <c r="H105" s="15">
        <v>2018</v>
      </c>
      <c r="I105" s="57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1055</v>
      </c>
      <c r="G106" s="14" t="s">
        <v>1055</v>
      </c>
      <c r="H106" s="15">
        <v>2018</v>
      </c>
      <c r="I106" s="57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1055</v>
      </c>
      <c r="G107" s="14" t="s">
        <v>1055</v>
      </c>
      <c r="H107" s="15">
        <v>2018</v>
      </c>
      <c r="I107" s="57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1055</v>
      </c>
      <c r="G108" s="14" t="s">
        <v>1055</v>
      </c>
      <c r="H108" s="15">
        <v>2018</v>
      </c>
      <c r="I108" s="57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1055</v>
      </c>
      <c r="G109" s="14" t="s">
        <v>1055</v>
      </c>
      <c r="H109" s="15">
        <v>2018</v>
      </c>
      <c r="I109" s="57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1055</v>
      </c>
      <c r="G110" s="14" t="s">
        <v>1055</v>
      </c>
      <c r="H110" s="15">
        <v>2018</v>
      </c>
      <c r="I110" s="57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1055</v>
      </c>
      <c r="G111" s="14" t="s">
        <v>1055</v>
      </c>
      <c r="H111" s="15">
        <v>2018</v>
      </c>
      <c r="I111" s="57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1055</v>
      </c>
      <c r="G112" s="14" t="s">
        <v>1055</v>
      </c>
      <c r="H112" s="15">
        <v>2018</v>
      </c>
      <c r="I112" s="57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1055</v>
      </c>
      <c r="G113" s="14" t="s">
        <v>1055</v>
      </c>
      <c r="H113" s="15">
        <v>2018</v>
      </c>
      <c r="I113" s="57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1055</v>
      </c>
      <c r="G114" s="14" t="s">
        <v>1055</v>
      </c>
      <c r="H114" s="15">
        <v>2018</v>
      </c>
      <c r="I114" s="57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1055</v>
      </c>
      <c r="G115" s="14" t="s">
        <v>1055</v>
      </c>
      <c r="H115" s="15">
        <v>2018</v>
      </c>
      <c r="I115" s="57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1055</v>
      </c>
      <c r="G116" s="14" t="s">
        <v>1055</v>
      </c>
      <c r="H116" s="15">
        <v>2018</v>
      </c>
      <c r="I116" s="57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1055</v>
      </c>
      <c r="G117" s="14" t="s">
        <v>1055</v>
      </c>
      <c r="H117" s="15">
        <v>2018</v>
      </c>
      <c r="I117" s="57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1055</v>
      </c>
      <c r="G118" s="14" t="s">
        <v>1055</v>
      </c>
      <c r="H118" s="15">
        <v>2018</v>
      </c>
      <c r="I118" s="57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1055</v>
      </c>
      <c r="G119" s="14" t="s">
        <v>1055</v>
      </c>
      <c r="H119" s="15">
        <v>2018</v>
      </c>
      <c r="I119" s="57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1055</v>
      </c>
      <c r="G120" s="14" t="s">
        <v>1055</v>
      </c>
      <c r="H120" s="15">
        <v>2018</v>
      </c>
      <c r="I120" s="57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1055</v>
      </c>
      <c r="G121" s="14" t="s">
        <v>1055</v>
      </c>
      <c r="H121" s="15">
        <v>2018</v>
      </c>
      <c r="I121" s="57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1055</v>
      </c>
      <c r="G122" s="14" t="s">
        <v>1055</v>
      </c>
      <c r="H122" s="15">
        <v>2018</v>
      </c>
      <c r="I122" s="57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1055</v>
      </c>
      <c r="G123" s="14" t="s">
        <v>1055</v>
      </c>
      <c r="H123" s="15">
        <v>2018</v>
      </c>
      <c r="I123" s="57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1055</v>
      </c>
      <c r="G124" s="14" t="s">
        <v>1055</v>
      </c>
      <c r="H124" s="15">
        <v>2018</v>
      </c>
      <c r="I124" s="57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1055</v>
      </c>
      <c r="G125" s="14" t="s">
        <v>1055</v>
      </c>
      <c r="H125" s="15">
        <v>2018</v>
      </c>
      <c r="I125" s="57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1055</v>
      </c>
      <c r="G126" s="14" t="s">
        <v>1055</v>
      </c>
      <c r="H126" s="15">
        <v>2018</v>
      </c>
      <c r="I126" s="57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1055</v>
      </c>
      <c r="G127" s="14" t="s">
        <v>1055</v>
      </c>
      <c r="H127" s="15">
        <v>2018</v>
      </c>
      <c r="I127" s="57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1055</v>
      </c>
      <c r="G128" s="14" t="s">
        <v>1055</v>
      </c>
      <c r="H128" s="15">
        <v>2018</v>
      </c>
      <c r="I128" s="57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1055</v>
      </c>
      <c r="G129" s="14" t="s">
        <v>1055</v>
      </c>
      <c r="H129" s="15">
        <v>2018</v>
      </c>
      <c r="I129" s="57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1055</v>
      </c>
      <c r="G130" s="14" t="s">
        <v>1055</v>
      </c>
      <c r="H130" s="15">
        <v>2018</v>
      </c>
      <c r="I130" s="57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1055</v>
      </c>
      <c r="G131" s="14" t="s">
        <v>1055</v>
      </c>
      <c r="H131" s="15">
        <v>2018</v>
      </c>
      <c r="I131" s="57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1055</v>
      </c>
      <c r="G132" s="14" t="s">
        <v>1055</v>
      </c>
      <c r="H132" s="15">
        <v>2018</v>
      </c>
      <c r="I132" s="57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1055</v>
      </c>
      <c r="G133" s="14" t="s">
        <v>1055</v>
      </c>
      <c r="H133" s="15">
        <v>2018</v>
      </c>
      <c r="I133" s="57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1055</v>
      </c>
      <c r="G134" s="14" t="s">
        <v>1055</v>
      </c>
      <c r="H134" s="15">
        <v>2018</v>
      </c>
      <c r="I134" s="57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1055</v>
      </c>
      <c r="G135" s="14" t="s">
        <v>1055</v>
      </c>
      <c r="H135" s="15">
        <v>2018</v>
      </c>
      <c r="I135" s="57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1055</v>
      </c>
      <c r="G136" s="14" t="s">
        <v>1055</v>
      </c>
      <c r="H136" s="15">
        <v>2018</v>
      </c>
      <c r="I136" s="57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1055</v>
      </c>
      <c r="G137" s="14" t="s">
        <v>1055</v>
      </c>
      <c r="H137" s="15">
        <v>2018</v>
      </c>
      <c r="I137" s="57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1055</v>
      </c>
      <c r="G138" s="14" t="s">
        <v>1055</v>
      </c>
      <c r="H138" s="15">
        <v>2018</v>
      </c>
      <c r="I138" s="57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1055</v>
      </c>
      <c r="G139" s="14" t="s">
        <v>1055</v>
      </c>
      <c r="H139" s="15">
        <v>2018</v>
      </c>
      <c r="I139" s="57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1055</v>
      </c>
      <c r="G140" s="14" t="s">
        <v>1055</v>
      </c>
      <c r="H140" s="15">
        <v>2018</v>
      </c>
      <c r="I140" s="57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1055</v>
      </c>
      <c r="G141" s="14" t="s">
        <v>1055</v>
      </c>
      <c r="H141" s="15">
        <v>2018</v>
      </c>
      <c r="I141" s="57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1055</v>
      </c>
      <c r="G142" s="14" t="s">
        <v>1055</v>
      </c>
      <c r="H142" s="15">
        <v>2018</v>
      </c>
      <c r="I142" s="57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1055</v>
      </c>
      <c r="G143" s="14" t="s">
        <v>1055</v>
      </c>
      <c r="H143" s="15">
        <v>2018</v>
      </c>
      <c r="I143" s="57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1055</v>
      </c>
      <c r="G144" s="14" t="s">
        <v>1055</v>
      </c>
      <c r="H144" s="15">
        <v>2018</v>
      </c>
      <c r="I144" s="57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1055</v>
      </c>
      <c r="G145" s="14" t="s">
        <v>1055</v>
      </c>
      <c r="H145" s="15">
        <v>2018</v>
      </c>
      <c r="I145" s="57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1055</v>
      </c>
      <c r="G146" s="14" t="s">
        <v>1055</v>
      </c>
      <c r="H146" s="15">
        <v>2018</v>
      </c>
      <c r="I146" s="57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1055</v>
      </c>
      <c r="G147" s="14" t="s">
        <v>1055</v>
      </c>
      <c r="H147" s="15">
        <v>2018</v>
      </c>
      <c r="I147" s="57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1055</v>
      </c>
      <c r="G148" s="14" t="s">
        <v>1055</v>
      </c>
      <c r="H148" s="15">
        <v>2018</v>
      </c>
      <c r="I148" s="57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1055</v>
      </c>
      <c r="G149" s="14" t="s">
        <v>1055</v>
      </c>
      <c r="H149" s="15">
        <v>2018</v>
      </c>
      <c r="I149" s="57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1055</v>
      </c>
      <c r="G150" s="14" t="s">
        <v>1055</v>
      </c>
      <c r="H150" s="15">
        <v>2018</v>
      </c>
      <c r="I150" s="57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1055</v>
      </c>
      <c r="G151" s="14" t="s">
        <v>1055</v>
      </c>
      <c r="H151" s="15">
        <v>2018</v>
      </c>
      <c r="I151" s="57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1055</v>
      </c>
      <c r="G152" s="14" t="s">
        <v>1055</v>
      </c>
      <c r="H152" s="15">
        <v>2018</v>
      </c>
      <c r="I152" s="57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1055</v>
      </c>
      <c r="G153" s="14" t="s">
        <v>1055</v>
      </c>
      <c r="H153" s="15">
        <v>2018</v>
      </c>
      <c r="I153" s="57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1055</v>
      </c>
      <c r="G154" s="14" t="s">
        <v>1055</v>
      </c>
      <c r="H154" s="15">
        <v>2018</v>
      </c>
      <c r="I154" s="57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1055</v>
      </c>
      <c r="G155" s="14" t="s">
        <v>1055</v>
      </c>
      <c r="H155" s="15">
        <v>2018</v>
      </c>
      <c r="I155" s="57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1055</v>
      </c>
      <c r="G156" s="14" t="s">
        <v>1055</v>
      </c>
      <c r="H156" s="15">
        <v>2018</v>
      </c>
      <c r="I156" s="57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1055</v>
      </c>
      <c r="G157" s="14" t="s">
        <v>1055</v>
      </c>
      <c r="H157" s="15">
        <v>2018</v>
      </c>
      <c r="I157" s="57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1055</v>
      </c>
      <c r="G158" s="14" t="s">
        <v>1055</v>
      </c>
      <c r="H158" s="15">
        <v>2018</v>
      </c>
      <c r="I158" s="57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1055</v>
      </c>
      <c r="G159" s="14" t="s">
        <v>1055</v>
      </c>
      <c r="H159" s="15">
        <v>2018</v>
      </c>
      <c r="I159" s="57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1055</v>
      </c>
      <c r="G160" s="14" t="s">
        <v>1055</v>
      </c>
      <c r="H160" s="15">
        <v>2018</v>
      </c>
      <c r="I160" s="57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1055</v>
      </c>
      <c r="G161" s="14" t="s">
        <v>1055</v>
      </c>
      <c r="H161" s="15">
        <v>2018</v>
      </c>
      <c r="I161" s="57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1055</v>
      </c>
      <c r="G162" s="14" t="s">
        <v>1055</v>
      </c>
      <c r="H162" s="15">
        <v>2018</v>
      </c>
      <c r="I162" s="57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1055</v>
      </c>
      <c r="G163" s="14" t="s">
        <v>1055</v>
      </c>
      <c r="H163" s="15">
        <v>2018</v>
      </c>
      <c r="I163" s="57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1055</v>
      </c>
      <c r="G164" s="14" t="s">
        <v>1055</v>
      </c>
      <c r="H164" s="15">
        <v>2018</v>
      </c>
      <c r="I164" s="57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1055</v>
      </c>
      <c r="G165" s="14" t="s">
        <v>1055</v>
      </c>
      <c r="H165" s="15">
        <v>2018</v>
      </c>
      <c r="I165" s="57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1055</v>
      </c>
      <c r="G166" s="14" t="s">
        <v>1055</v>
      </c>
      <c r="H166" s="15">
        <v>2018</v>
      </c>
      <c r="I166" s="57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1055</v>
      </c>
      <c r="G167" s="14" t="s">
        <v>1055</v>
      </c>
      <c r="H167" s="15">
        <v>2018</v>
      </c>
      <c r="I167" s="57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1055</v>
      </c>
      <c r="G168" s="14" t="s">
        <v>1055</v>
      </c>
      <c r="H168" s="15">
        <v>2018</v>
      </c>
      <c r="I168" s="57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1055</v>
      </c>
      <c r="G169" s="14" t="s">
        <v>1055</v>
      </c>
      <c r="H169" s="15">
        <v>2018</v>
      </c>
      <c r="I169" s="57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8">
        <f>I170+J170</f>
        <v>126356</v>
      </c>
    </row>
    <row r="171" spans="1:13" ht="13.5" thickTop="1"/>
  </sheetData>
  <sortState ref="A4414:M5003">
    <sortCondition ref="B4414:B5003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L40"/>
  <sheetViews>
    <sheetView workbookViewId="0">
      <selection activeCell="G28" sqref="G28"/>
    </sheetView>
  </sheetViews>
  <sheetFormatPr defaultRowHeight="15"/>
  <cols>
    <col min="1" max="1" width="7.85546875" customWidth="1"/>
    <col min="2" max="2" width="13.7109375" bestFit="1" customWidth="1"/>
    <col min="3" max="3" width="42.140625" customWidth="1"/>
    <col min="4" max="4" width="15.140625" bestFit="1" customWidth="1"/>
    <col min="5" max="5" width="17.28515625" bestFit="1" customWidth="1"/>
    <col min="6" max="6" width="13.28515625" bestFit="1" customWidth="1"/>
    <col min="7" max="7" width="15.5703125" bestFit="1" customWidth="1"/>
    <col min="8" max="8" width="14.140625" bestFit="1" customWidth="1"/>
    <col min="9" max="9" width="12.5703125" customWidth="1"/>
    <col min="10" max="11" width="10.5703125" bestFit="1" customWidth="1"/>
    <col min="12" max="12" width="11.5703125" bestFit="1" customWidth="1"/>
    <col min="13" max="13" width="9.5703125" bestFit="1" customWidth="1"/>
    <col min="14" max="14" width="10.5703125" bestFit="1" customWidth="1"/>
  </cols>
  <sheetData>
    <row r="1" spans="1:12" ht="33" thickTop="1" thickBot="1">
      <c r="A1" s="93" t="str">
        <f>Fevereiro!A1:L1</f>
        <v>FEVEREIRO/2018 - PARCELA 02/12</v>
      </c>
      <c r="B1" s="93"/>
      <c r="C1" s="93"/>
      <c r="D1" s="93"/>
      <c r="E1" s="93"/>
      <c r="F1" s="93"/>
      <c r="G1" s="93"/>
      <c r="H1" s="93"/>
      <c r="I1" s="93"/>
    </row>
    <row r="2" spans="1:12" s="45" customFormat="1" ht="27" thickTop="1" thickBot="1">
      <c r="A2" s="47" t="s">
        <v>494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501</v>
      </c>
      <c r="G2" s="47" t="s">
        <v>6</v>
      </c>
      <c r="H2" s="47" t="s">
        <v>1052</v>
      </c>
      <c r="I2" s="31" t="s">
        <v>7</v>
      </c>
    </row>
    <row r="3" spans="1:12" s="45" customFormat="1" ht="16.5" thickTop="1" thickBot="1">
      <c r="A3" s="73" t="s">
        <v>122</v>
      </c>
      <c r="B3" s="74" t="e">
        <f>Fevereiro!#REF!</f>
        <v>#REF!</v>
      </c>
      <c r="C3" s="32" t="s">
        <v>1056</v>
      </c>
      <c r="D3" s="33" t="e">
        <f>Fevereiro!#REF!</f>
        <v>#REF!</v>
      </c>
      <c r="E3" s="34" t="e">
        <f>Fevereiro!#REF!</f>
        <v>#REF!</v>
      </c>
      <c r="F3" s="35" t="e">
        <f>Fevereiro!#REF!</f>
        <v>#REF!</v>
      </c>
      <c r="G3" s="36">
        <v>0</v>
      </c>
      <c r="H3" s="37" t="e">
        <f>D3-E3+G3</f>
        <v>#REF!</v>
      </c>
      <c r="I3" s="31" t="s">
        <v>8</v>
      </c>
      <c r="J3" s="68"/>
    </row>
    <row r="4" spans="1:12" ht="16.5" thickTop="1" thickBot="1">
      <c r="A4" s="73" t="s">
        <v>504</v>
      </c>
      <c r="B4" s="74" t="e">
        <f>Fevereiro!#REF!</f>
        <v>#REF!</v>
      </c>
      <c r="C4" s="32" t="s">
        <v>1056</v>
      </c>
      <c r="D4" s="33" t="e">
        <f>Fevereiro!#REF!</f>
        <v>#REF!</v>
      </c>
      <c r="E4" s="34" t="e">
        <f>Fevereiro!#REF!</f>
        <v>#REF!</v>
      </c>
      <c r="F4" s="35" t="e">
        <f>Fevereiro!#REF!</f>
        <v>#REF!</v>
      </c>
      <c r="G4" s="36">
        <v>0</v>
      </c>
      <c r="H4" s="37" t="e">
        <f>D4-E4+G4</f>
        <v>#REF!</v>
      </c>
      <c r="I4" s="31" t="s">
        <v>8</v>
      </c>
      <c r="J4" s="69"/>
    </row>
    <row r="5" spans="1:12" ht="16.5" thickTop="1" thickBot="1">
      <c r="A5" s="73" t="s">
        <v>524</v>
      </c>
      <c r="B5" s="74" t="e">
        <f>Fevereiro!#REF!</f>
        <v>#REF!</v>
      </c>
      <c r="C5" s="32" t="s">
        <v>1056</v>
      </c>
      <c r="D5" s="33" t="e">
        <f>Fevereiro!#REF!</f>
        <v>#REF!</v>
      </c>
      <c r="E5" s="34" t="e">
        <f>Fevereiro!#REF!</f>
        <v>#REF!</v>
      </c>
      <c r="F5" s="35" t="e">
        <f>Fevereiro!#REF!</f>
        <v>#REF!</v>
      </c>
      <c r="G5" s="36">
        <v>5955.7</v>
      </c>
      <c r="H5" s="37" t="e">
        <f t="shared" ref="H5:H28" si="0">D5-E5+G5</f>
        <v>#REF!</v>
      </c>
      <c r="I5" s="31" t="s">
        <v>8</v>
      </c>
      <c r="J5" s="68"/>
    </row>
    <row r="6" spans="1:12" ht="16.5" thickTop="1" thickBot="1">
      <c r="A6" s="75" t="s">
        <v>525</v>
      </c>
      <c r="B6" s="70" t="e">
        <f>Fevereiro!#REF!</f>
        <v>#REF!</v>
      </c>
      <c r="C6" s="32" t="s">
        <v>1056</v>
      </c>
      <c r="D6" s="38" t="e">
        <f>Fevereiro!#REF!</f>
        <v>#REF!</v>
      </c>
      <c r="E6" s="39" t="e">
        <f>Fevereiro!#REF!</f>
        <v>#REF!</v>
      </c>
      <c r="F6" s="40" t="e">
        <f>Fevereiro!#REF!</f>
        <v>#REF!</v>
      </c>
      <c r="G6" s="36">
        <v>0</v>
      </c>
      <c r="H6" s="37" t="e">
        <f t="shared" si="0"/>
        <v>#REF!</v>
      </c>
      <c r="I6" s="31" t="s">
        <v>8</v>
      </c>
      <c r="J6" s="68"/>
    </row>
    <row r="7" spans="1:12" ht="16.5" thickTop="1" thickBot="1">
      <c r="A7" s="75" t="s">
        <v>527</v>
      </c>
      <c r="B7" s="70" t="e">
        <f>Fevereiro!#REF!</f>
        <v>#REF!</v>
      </c>
      <c r="C7" s="32" t="s">
        <v>1056</v>
      </c>
      <c r="D7" s="38" t="e">
        <f>Fevereiro!#REF!</f>
        <v>#REF!</v>
      </c>
      <c r="E7" s="39" t="e">
        <f>Fevereiro!#REF!</f>
        <v>#REF!</v>
      </c>
      <c r="F7" s="40" t="e">
        <f>Fevereiro!#REF!</f>
        <v>#REF!</v>
      </c>
      <c r="G7" s="36">
        <v>0</v>
      </c>
      <c r="H7" s="37" t="e">
        <f t="shared" si="0"/>
        <v>#REF!</v>
      </c>
      <c r="I7" s="31" t="s">
        <v>8</v>
      </c>
      <c r="J7" s="69"/>
      <c r="L7" s="66"/>
    </row>
    <row r="8" spans="1:12" ht="16.5" thickTop="1" thickBot="1">
      <c r="A8" s="75" t="s">
        <v>537</v>
      </c>
      <c r="B8" s="70" t="e">
        <f>Fevereiro!#REF!</f>
        <v>#REF!</v>
      </c>
      <c r="C8" s="32" t="s">
        <v>1056</v>
      </c>
      <c r="D8" s="38" t="e">
        <f>Fevereiro!#REF!</f>
        <v>#REF!</v>
      </c>
      <c r="E8" s="39" t="e">
        <f>Fevereiro!#REF!</f>
        <v>#REF!</v>
      </c>
      <c r="F8" s="40" t="e">
        <f>Fevereiro!#REF!</f>
        <v>#REF!</v>
      </c>
      <c r="G8" s="36">
        <v>0</v>
      </c>
      <c r="H8" s="37" t="e">
        <f t="shared" si="0"/>
        <v>#REF!</v>
      </c>
      <c r="I8" s="31" t="s">
        <v>8</v>
      </c>
      <c r="J8" s="68"/>
    </row>
    <row r="9" spans="1:12" ht="16.5" thickTop="1" thickBot="1">
      <c r="A9" s="75" t="s">
        <v>540</v>
      </c>
      <c r="B9" s="70" t="e">
        <f>Fevereiro!#REF!</f>
        <v>#REF!</v>
      </c>
      <c r="C9" s="32" t="s">
        <v>1056</v>
      </c>
      <c r="D9" s="38" t="e">
        <f>Fevereiro!#REF!</f>
        <v>#REF!</v>
      </c>
      <c r="E9" s="39" t="e">
        <f>Fevereiro!#REF!</f>
        <v>#REF!</v>
      </c>
      <c r="F9" s="40" t="e">
        <f>Fevereiro!#REF!</f>
        <v>#REF!</v>
      </c>
      <c r="G9" s="36">
        <v>0</v>
      </c>
      <c r="H9" s="37" t="e">
        <f t="shared" si="0"/>
        <v>#REF!</v>
      </c>
      <c r="I9" s="31" t="s">
        <v>8</v>
      </c>
      <c r="J9" s="68"/>
    </row>
    <row r="10" spans="1:12" ht="16.5" thickTop="1" thickBot="1">
      <c r="A10" s="75" t="s">
        <v>541</v>
      </c>
      <c r="B10" s="70" t="e">
        <f>Fevereiro!#REF!</f>
        <v>#REF!</v>
      </c>
      <c r="C10" s="32" t="s">
        <v>1056</v>
      </c>
      <c r="D10" s="80" t="e">
        <f>Fevereiro!#REF!</f>
        <v>#REF!</v>
      </c>
      <c r="E10" s="81" t="e">
        <f>Fevereiro!#REF!</f>
        <v>#REF!</v>
      </c>
      <c r="F10" s="82" t="e">
        <f>Fevereiro!#REF!</f>
        <v>#REF!</v>
      </c>
      <c r="G10" s="36">
        <v>0</v>
      </c>
      <c r="H10" s="83" t="e">
        <f t="shared" si="0"/>
        <v>#REF!</v>
      </c>
      <c r="I10" s="31" t="s">
        <v>8</v>
      </c>
      <c r="J10" s="69"/>
    </row>
    <row r="11" spans="1:12" ht="16.5" thickTop="1" thickBot="1">
      <c r="A11" s="75" t="s">
        <v>1029</v>
      </c>
      <c r="B11" s="70" t="e">
        <f>Fevereiro!#REF!</f>
        <v>#REF!</v>
      </c>
      <c r="C11" s="32" t="s">
        <v>1056</v>
      </c>
      <c r="D11" s="38" t="e">
        <f>Fevereiro!#REF!</f>
        <v>#REF!</v>
      </c>
      <c r="E11" s="39" t="e">
        <f>Fevereiro!#REF!</f>
        <v>#REF!</v>
      </c>
      <c r="F11" s="40" t="e">
        <f>Fevereiro!#REF!</f>
        <v>#REF!</v>
      </c>
      <c r="G11" s="36">
        <v>0</v>
      </c>
      <c r="H11" s="37" t="e">
        <f t="shared" si="0"/>
        <v>#REF!</v>
      </c>
      <c r="I11" s="31" t="s">
        <v>8</v>
      </c>
      <c r="J11" s="68"/>
    </row>
    <row r="12" spans="1:12" ht="16.5" thickTop="1" thickBot="1">
      <c r="A12" s="75" t="s">
        <v>1031</v>
      </c>
      <c r="B12" s="70" t="e">
        <f>Fevereiro!#REF!</f>
        <v>#REF!</v>
      </c>
      <c r="C12" s="32" t="s">
        <v>1056</v>
      </c>
      <c r="D12" s="38" t="e">
        <f>Fevereiro!#REF!</f>
        <v>#REF!</v>
      </c>
      <c r="E12" s="39" t="e">
        <f>Fevereiro!#REF!</f>
        <v>#REF!</v>
      </c>
      <c r="F12" s="40" t="e">
        <f>Fevereiro!#REF!</f>
        <v>#REF!</v>
      </c>
      <c r="G12" s="36">
        <v>8082.96</v>
      </c>
      <c r="H12" s="37" t="e">
        <f t="shared" si="0"/>
        <v>#REF!</v>
      </c>
      <c r="I12" s="31" t="s">
        <v>8</v>
      </c>
      <c r="J12" s="68"/>
    </row>
    <row r="13" spans="1:12" ht="16.5" thickTop="1" thickBot="1">
      <c r="A13" s="75" t="s">
        <v>1032</v>
      </c>
      <c r="B13" s="70" t="e">
        <f>Fevereiro!#REF!</f>
        <v>#REF!</v>
      </c>
      <c r="C13" s="32" t="s">
        <v>1056</v>
      </c>
      <c r="D13" s="38" t="e">
        <f>Fevereiro!#REF!</f>
        <v>#REF!</v>
      </c>
      <c r="E13" s="39" t="e">
        <f>Fevereiro!#REF!</f>
        <v>#REF!</v>
      </c>
      <c r="F13" s="40" t="e">
        <f>Fevereiro!#REF!</f>
        <v>#REF!</v>
      </c>
      <c r="G13" s="36">
        <v>0</v>
      </c>
      <c r="H13" s="37" t="e">
        <f t="shared" si="0"/>
        <v>#REF!</v>
      </c>
      <c r="I13" s="31" t="s">
        <v>8</v>
      </c>
      <c r="J13" s="69"/>
    </row>
    <row r="14" spans="1:12" ht="16.5" thickTop="1" thickBot="1">
      <c r="A14" s="75" t="s">
        <v>487</v>
      </c>
      <c r="B14" s="70" t="e">
        <f>Fevereiro!#REF!</f>
        <v>#REF!</v>
      </c>
      <c r="C14" s="32" t="s">
        <v>1056</v>
      </c>
      <c r="D14" s="38" t="e">
        <f>Fevereiro!#REF!</f>
        <v>#REF!</v>
      </c>
      <c r="E14" s="39" t="e">
        <f>Fevereiro!#REF!</f>
        <v>#REF!</v>
      </c>
      <c r="F14" s="40" t="e">
        <f>Fevereiro!#REF!</f>
        <v>#REF!</v>
      </c>
      <c r="G14" s="36">
        <v>0</v>
      </c>
      <c r="H14" s="37" t="e">
        <f t="shared" si="0"/>
        <v>#REF!</v>
      </c>
      <c r="I14" s="31" t="s">
        <v>8</v>
      </c>
      <c r="J14" s="68"/>
    </row>
    <row r="15" spans="1:12" ht="16.5" thickTop="1" thickBot="1">
      <c r="A15" s="75" t="s">
        <v>488</v>
      </c>
      <c r="B15" s="70" t="e">
        <f>Fevereiro!#REF!</f>
        <v>#REF!</v>
      </c>
      <c r="C15" s="32" t="s">
        <v>1056</v>
      </c>
      <c r="D15" s="38" t="e">
        <f>Fevereiro!#REF!</f>
        <v>#REF!</v>
      </c>
      <c r="E15" s="39" t="e">
        <f>Fevereiro!#REF!</f>
        <v>#REF!</v>
      </c>
      <c r="F15" s="40" t="e">
        <f>Fevereiro!#REF!</f>
        <v>#REF!</v>
      </c>
      <c r="G15" s="36">
        <v>0</v>
      </c>
      <c r="H15" s="37" t="e">
        <f t="shared" si="0"/>
        <v>#REF!</v>
      </c>
      <c r="I15" s="31" t="s">
        <v>8</v>
      </c>
      <c r="J15" s="68"/>
    </row>
    <row r="16" spans="1:12" ht="16.5" thickTop="1" thickBot="1">
      <c r="A16" s="75" t="s">
        <v>490</v>
      </c>
      <c r="B16" s="70" t="e">
        <f>Fevereiro!#REF!</f>
        <v>#REF!</v>
      </c>
      <c r="C16" s="32" t="s">
        <v>1056</v>
      </c>
      <c r="D16" s="38" t="e">
        <f>Fevereiro!#REF!</f>
        <v>#REF!</v>
      </c>
      <c r="E16" s="39" t="e">
        <f>Fevereiro!#REF!</f>
        <v>#REF!</v>
      </c>
      <c r="F16" s="40" t="e">
        <f>Fevereiro!#REF!</f>
        <v>#REF!</v>
      </c>
      <c r="G16" s="36">
        <v>0</v>
      </c>
      <c r="H16" s="37" t="e">
        <f t="shared" si="0"/>
        <v>#REF!</v>
      </c>
      <c r="I16" s="31" t="s">
        <v>8</v>
      </c>
      <c r="J16" s="69"/>
    </row>
    <row r="17" spans="1:12" ht="16.5" thickTop="1" thickBot="1">
      <c r="A17" s="75" t="s">
        <v>516</v>
      </c>
      <c r="B17" s="70" t="e">
        <f>Fevereiro!#REF!</f>
        <v>#REF!</v>
      </c>
      <c r="C17" s="32" t="s">
        <v>1056</v>
      </c>
      <c r="D17" s="80" t="e">
        <f>Fevereiro!#REF!</f>
        <v>#REF!</v>
      </c>
      <c r="E17" s="81" t="e">
        <f>Fevereiro!#REF!</f>
        <v>#REF!</v>
      </c>
      <c r="F17" s="82" t="e">
        <f>Fevereiro!#REF!</f>
        <v>#REF!</v>
      </c>
      <c r="G17" s="36">
        <v>0</v>
      </c>
      <c r="H17" s="83" t="e">
        <f t="shared" si="0"/>
        <v>#REF!</v>
      </c>
      <c r="I17" s="31" t="s">
        <v>8</v>
      </c>
      <c r="J17" s="79"/>
    </row>
    <row r="18" spans="1:12" ht="16.5" thickTop="1" thickBot="1">
      <c r="A18" s="75" t="s">
        <v>518</v>
      </c>
      <c r="B18" s="70" t="e">
        <f>Fevereiro!#REF!</f>
        <v>#REF!</v>
      </c>
      <c r="C18" s="32" t="s">
        <v>1056</v>
      </c>
      <c r="D18" s="38" t="e">
        <f>Fevereiro!#REF!</f>
        <v>#REF!</v>
      </c>
      <c r="E18" s="39" t="e">
        <f>Fevereiro!#REF!</f>
        <v>#REF!</v>
      </c>
      <c r="F18" s="40" t="e">
        <f>Fevereiro!#REF!</f>
        <v>#REF!</v>
      </c>
      <c r="G18" s="36">
        <v>0</v>
      </c>
      <c r="H18" s="37" t="e">
        <f t="shared" si="0"/>
        <v>#REF!</v>
      </c>
      <c r="I18" s="31" t="s">
        <v>8</v>
      </c>
      <c r="J18" s="68"/>
    </row>
    <row r="19" spans="1:12" ht="16.5" thickTop="1" thickBot="1">
      <c r="A19" s="75" t="s">
        <v>519</v>
      </c>
      <c r="B19" s="70" t="e">
        <f>Fevereiro!#REF!</f>
        <v>#REF!</v>
      </c>
      <c r="C19" s="32" t="s">
        <v>1056</v>
      </c>
      <c r="D19" s="38" t="e">
        <f>Fevereiro!#REF!</f>
        <v>#REF!</v>
      </c>
      <c r="E19" s="39" t="e">
        <f>Fevereiro!#REF!</f>
        <v>#REF!</v>
      </c>
      <c r="F19" s="40" t="e">
        <f>Fevereiro!#REF!</f>
        <v>#REF!</v>
      </c>
      <c r="G19" s="36">
        <v>6303.15</v>
      </c>
      <c r="H19" s="37" t="e">
        <f t="shared" si="0"/>
        <v>#REF!</v>
      </c>
      <c r="I19" s="31" t="s">
        <v>8</v>
      </c>
      <c r="J19" s="69"/>
    </row>
    <row r="20" spans="1:12" ht="16.5" thickTop="1" thickBot="1">
      <c r="A20" s="75" t="s">
        <v>521</v>
      </c>
      <c r="B20" s="70" t="e">
        <f>Fevereiro!#REF!</f>
        <v>#REF!</v>
      </c>
      <c r="C20" s="32" t="s">
        <v>1056</v>
      </c>
      <c r="D20" s="38" t="e">
        <f>Fevereiro!#REF!</f>
        <v>#REF!</v>
      </c>
      <c r="E20" s="39" t="e">
        <f>Fevereiro!#REF!</f>
        <v>#REF!</v>
      </c>
      <c r="F20" s="40" t="e">
        <f>Fevereiro!#REF!</f>
        <v>#REF!</v>
      </c>
      <c r="G20" s="36">
        <v>0</v>
      </c>
      <c r="H20" s="37" t="e">
        <f t="shared" si="0"/>
        <v>#REF!</v>
      </c>
      <c r="I20" s="31" t="s">
        <v>8</v>
      </c>
      <c r="J20" s="68"/>
    </row>
    <row r="21" spans="1:12" ht="16.5" thickTop="1" thickBot="1">
      <c r="A21" s="75" t="s">
        <v>183</v>
      </c>
      <c r="B21" s="70">
        <f>Fevereiro!B170</f>
        <v>167</v>
      </c>
      <c r="C21" s="32" t="s">
        <v>1056</v>
      </c>
      <c r="D21" s="38">
        <f>Fevereiro!E170</f>
        <v>126356</v>
      </c>
      <c r="E21" s="39">
        <f>Fevereiro!I170</f>
        <v>18460</v>
      </c>
      <c r="F21" s="40">
        <f>Fevereiro!J170</f>
        <v>107896</v>
      </c>
      <c r="G21" s="36">
        <v>0</v>
      </c>
      <c r="H21" s="37">
        <f t="shared" si="0"/>
        <v>107896</v>
      </c>
      <c r="I21" s="31" t="s">
        <v>8</v>
      </c>
      <c r="J21" s="68"/>
      <c r="L21" s="71"/>
    </row>
    <row r="22" spans="1:12" ht="16.5" thickTop="1" thickBot="1">
      <c r="A22" s="75" t="s">
        <v>483</v>
      </c>
      <c r="B22" s="70" t="e">
        <f>Fevereiro!#REF!</f>
        <v>#REF!</v>
      </c>
      <c r="C22" s="32" t="s">
        <v>1056</v>
      </c>
      <c r="D22" s="80" t="e">
        <f>Fevereiro!#REF!</f>
        <v>#REF!</v>
      </c>
      <c r="E22" s="81" t="e">
        <f>Fevereiro!#REF!</f>
        <v>#REF!</v>
      </c>
      <c r="F22" s="82" t="e">
        <f>Fevereiro!#REF!</f>
        <v>#REF!</v>
      </c>
      <c r="G22" s="36">
        <v>0</v>
      </c>
      <c r="H22" s="83" t="e">
        <f t="shared" si="0"/>
        <v>#REF!</v>
      </c>
      <c r="I22" s="31" t="s">
        <v>8</v>
      </c>
      <c r="J22" s="69"/>
    </row>
    <row r="23" spans="1:12" ht="16.5" thickTop="1" thickBot="1">
      <c r="A23" s="75" t="s">
        <v>0</v>
      </c>
      <c r="B23" s="70" t="e">
        <f>Fevereiro!#REF!</f>
        <v>#REF!</v>
      </c>
      <c r="C23" s="32" t="s">
        <v>1056</v>
      </c>
      <c r="D23" s="38" t="e">
        <f>Fevereiro!#REF!</f>
        <v>#REF!</v>
      </c>
      <c r="E23" s="39" t="e">
        <f>Fevereiro!#REF!</f>
        <v>#REF!</v>
      </c>
      <c r="F23" s="40" t="e">
        <f>Fevereiro!#REF!</f>
        <v>#REF!</v>
      </c>
      <c r="G23" s="36">
        <v>0</v>
      </c>
      <c r="H23" s="37" t="e">
        <f t="shared" si="0"/>
        <v>#REF!</v>
      </c>
      <c r="I23" s="31" t="s">
        <v>8</v>
      </c>
      <c r="J23" s="68"/>
    </row>
    <row r="24" spans="1:12" ht="16.5" thickTop="1" thickBot="1">
      <c r="A24" s="75" t="s">
        <v>484</v>
      </c>
      <c r="B24" s="70" t="e">
        <f>Fevereiro!#REF!</f>
        <v>#REF!</v>
      </c>
      <c r="C24" s="32" t="s">
        <v>1056</v>
      </c>
      <c r="D24" s="38" t="e">
        <f>Fevereiro!#REF!</f>
        <v>#REF!</v>
      </c>
      <c r="E24" s="39" t="e">
        <f>Fevereiro!#REF!</f>
        <v>#REF!</v>
      </c>
      <c r="F24" s="40" t="e">
        <f>Fevereiro!#REF!</f>
        <v>#REF!</v>
      </c>
      <c r="G24" s="36">
        <v>0</v>
      </c>
      <c r="H24" s="37" t="e">
        <f t="shared" si="0"/>
        <v>#REF!</v>
      </c>
      <c r="I24" s="31" t="s">
        <v>8</v>
      </c>
      <c r="J24" s="68"/>
      <c r="K24" s="66"/>
    </row>
    <row r="25" spans="1:12" ht="16.5" thickTop="1" thickBot="1">
      <c r="A25" s="75" t="s">
        <v>1051</v>
      </c>
      <c r="B25" s="70" t="e">
        <f>Fevereiro!#REF!</f>
        <v>#REF!</v>
      </c>
      <c r="C25" s="32" t="s">
        <v>1056</v>
      </c>
      <c r="D25" s="80" t="e">
        <f>Fevereiro!#REF!</f>
        <v>#REF!</v>
      </c>
      <c r="E25" s="81" t="e">
        <f>Fevereiro!#REF!</f>
        <v>#REF!</v>
      </c>
      <c r="F25" s="82" t="e">
        <f>Fevereiro!#REF!</f>
        <v>#REF!</v>
      </c>
      <c r="G25" s="36">
        <v>0</v>
      </c>
      <c r="H25" s="83" t="e">
        <f t="shared" si="0"/>
        <v>#REF!</v>
      </c>
      <c r="I25" s="31" t="s">
        <v>8</v>
      </c>
      <c r="J25" s="79"/>
      <c r="K25" s="66"/>
    </row>
    <row r="26" spans="1:12" ht="16.5" thickTop="1" thickBot="1">
      <c r="A26" s="75" t="s">
        <v>485</v>
      </c>
      <c r="B26" s="70" t="e">
        <f>Fevereiro!#REF!</f>
        <v>#REF!</v>
      </c>
      <c r="C26" s="32" t="s">
        <v>1056</v>
      </c>
      <c r="D26" s="38" t="e">
        <f>Fevereiro!#REF!</f>
        <v>#REF!</v>
      </c>
      <c r="E26" s="39" t="e">
        <f>Fevereiro!#REF!</f>
        <v>#REF!</v>
      </c>
      <c r="F26" s="40" t="e">
        <f>Fevereiro!#REF!</f>
        <v>#REF!</v>
      </c>
      <c r="G26" s="36">
        <v>0</v>
      </c>
      <c r="H26" s="37" t="e">
        <f t="shared" si="0"/>
        <v>#REF!</v>
      </c>
      <c r="I26" s="31" t="s">
        <v>8</v>
      </c>
      <c r="J26" s="69"/>
      <c r="L26" s="71"/>
    </row>
    <row r="27" spans="1:12" ht="16.5" thickTop="1" thickBot="1">
      <c r="A27" s="75" t="s">
        <v>486</v>
      </c>
      <c r="B27" s="70" t="e">
        <f>Fevereiro!#REF!</f>
        <v>#REF!</v>
      </c>
      <c r="C27" s="32" t="s">
        <v>1056</v>
      </c>
      <c r="D27" s="80" t="e">
        <f>Fevereiro!#REF!</f>
        <v>#REF!</v>
      </c>
      <c r="E27" s="81" t="e">
        <f>Fevereiro!#REF!</f>
        <v>#REF!</v>
      </c>
      <c r="F27" s="82" t="e">
        <f>Fevereiro!#REF!</f>
        <v>#REF!</v>
      </c>
      <c r="G27" s="36">
        <v>3515</v>
      </c>
      <c r="H27" s="83" t="e">
        <f t="shared" si="0"/>
        <v>#REF!</v>
      </c>
      <c r="I27" s="31" t="s">
        <v>8</v>
      </c>
      <c r="J27" s="68"/>
      <c r="L27" s="71"/>
    </row>
    <row r="28" spans="1:12" ht="16.5" thickTop="1" thickBot="1">
      <c r="A28" s="75" t="s">
        <v>1</v>
      </c>
      <c r="B28" s="70" t="e">
        <f>Fevereiro!#REF!</f>
        <v>#REF!</v>
      </c>
      <c r="C28" s="32" t="s">
        <v>1056</v>
      </c>
      <c r="D28" s="38" t="e">
        <f>Fevereiro!#REF!</f>
        <v>#REF!</v>
      </c>
      <c r="E28" s="39" t="e">
        <f>Fevereiro!#REF!</f>
        <v>#REF!</v>
      </c>
      <c r="F28" s="40" t="e">
        <f>Fevereiro!#REF!</f>
        <v>#REF!</v>
      </c>
      <c r="G28" s="36">
        <v>0</v>
      </c>
      <c r="H28" s="37" t="e">
        <f t="shared" si="0"/>
        <v>#REF!</v>
      </c>
      <c r="I28" s="31" t="s">
        <v>8</v>
      </c>
      <c r="J28" s="68"/>
      <c r="L28" s="71"/>
    </row>
    <row r="29" spans="1:12" s="45" customFormat="1" ht="16.5" thickTop="1" thickBot="1">
      <c r="A29" s="47" t="s">
        <v>9</v>
      </c>
      <c r="B29" s="47" t="e">
        <f>B3+B4+B5+B6+B7+B8+B9+B10+B11+B12+B13+B14+B15+B16+B17+B18+B19+B20+B21+B22+B23+B24+B25+B26+B27+B28</f>
        <v>#REF!</v>
      </c>
      <c r="C29" s="47"/>
      <c r="D29" s="49" t="e">
        <f>SUM(D3:D28)</f>
        <v>#REF!</v>
      </c>
      <c r="E29" s="49" t="e">
        <f>SUM(E3:E28)</f>
        <v>#REF!</v>
      </c>
      <c r="F29" s="49" t="e">
        <f>SUM(F3:F28)</f>
        <v>#REF!</v>
      </c>
      <c r="G29" s="49"/>
      <c r="H29" s="49" t="e">
        <f>SUM(H3:H28)</f>
        <v>#REF!</v>
      </c>
      <c r="I29" s="31"/>
      <c r="L29" s="85"/>
    </row>
    <row r="30" spans="1:12" s="45" customFormat="1" ht="16.5" thickTop="1" thickBot="1">
      <c r="B30" s="84">
        <v>5420</v>
      </c>
      <c r="D30" s="47"/>
      <c r="E30" s="48"/>
      <c r="F30" s="50" t="e">
        <f>D29-F29</f>
        <v>#REF!</v>
      </c>
      <c r="G30" s="46" t="e">
        <f>E29+F29</f>
        <v>#REF!</v>
      </c>
      <c r="H30" s="67"/>
      <c r="L30" s="85"/>
    </row>
    <row r="31" spans="1:12" ht="15.75" thickTop="1">
      <c r="A31" s="55"/>
      <c r="D31" s="51"/>
      <c r="E31" s="41"/>
      <c r="F31" s="42" t="e">
        <f>F30+F29</f>
        <v>#REF!</v>
      </c>
      <c r="G31" s="27" t="e">
        <f>F30-E29</f>
        <v>#REF!</v>
      </c>
      <c r="H31" s="43"/>
      <c r="I31" s="44"/>
      <c r="L31" s="71"/>
    </row>
    <row r="32" spans="1:12">
      <c r="A32" s="56"/>
      <c r="B32" s="78"/>
      <c r="C32" s="52" t="s">
        <v>10</v>
      </c>
      <c r="D32" s="53" t="e">
        <f>E29*100/D29</f>
        <v>#REF!</v>
      </c>
      <c r="E32" s="53"/>
      <c r="F32" s="54" t="e">
        <f>D29-G32</f>
        <v>#REF!</v>
      </c>
      <c r="G32" s="77">
        <v>3811803.7</v>
      </c>
      <c r="H32" s="76" t="s">
        <v>1049</v>
      </c>
      <c r="I32" s="27"/>
      <c r="K32" s="66"/>
      <c r="L32" s="44"/>
    </row>
    <row r="33" spans="1:12">
      <c r="A33" s="56"/>
      <c r="B33" s="78"/>
      <c r="C33" s="52"/>
      <c r="D33" s="53"/>
      <c r="E33" s="53"/>
      <c r="F33" s="54"/>
      <c r="G33" s="77"/>
      <c r="H33" s="76"/>
      <c r="I33" s="27"/>
      <c r="K33" s="66"/>
      <c r="L33" s="44"/>
    </row>
    <row r="34" spans="1:12">
      <c r="A34" s="56"/>
      <c r="B34" s="78"/>
      <c r="C34" s="52"/>
      <c r="D34" s="53"/>
      <c r="E34" s="53"/>
      <c r="F34" s="54"/>
      <c r="G34" s="77"/>
      <c r="H34" s="76"/>
      <c r="I34" s="27"/>
      <c r="K34" s="66"/>
    </row>
    <row r="35" spans="1:12" ht="42.75" customHeight="1">
      <c r="A35" s="90" t="s">
        <v>1057</v>
      </c>
      <c r="B35" s="91"/>
      <c r="C35" s="91"/>
      <c r="D35" s="91"/>
      <c r="E35" s="91"/>
      <c r="F35" s="91"/>
      <c r="G35" s="91"/>
      <c r="H35" s="91"/>
      <c r="I35" s="92"/>
      <c r="K35" s="66"/>
    </row>
    <row r="36" spans="1:12" ht="42.75" customHeight="1">
      <c r="A36" s="90" t="s">
        <v>1058</v>
      </c>
      <c r="B36" s="91"/>
      <c r="C36" s="91"/>
      <c r="D36" s="91"/>
      <c r="E36" s="91"/>
      <c r="F36" s="91"/>
      <c r="G36" s="91"/>
      <c r="H36" s="91"/>
      <c r="I36" s="92"/>
    </row>
    <row r="37" spans="1:12" ht="42.75" customHeight="1">
      <c r="A37" s="90" t="s">
        <v>1059</v>
      </c>
      <c r="B37" s="91"/>
      <c r="C37" s="91"/>
      <c r="D37" s="91"/>
      <c r="E37" s="91"/>
      <c r="F37" s="91"/>
      <c r="G37" s="91"/>
      <c r="H37" s="91"/>
      <c r="I37" s="92"/>
    </row>
    <row r="38" spans="1:12" ht="42.75" customHeight="1">
      <c r="A38" s="90" t="s">
        <v>1060</v>
      </c>
      <c r="B38" s="91"/>
      <c r="C38" s="91"/>
      <c r="D38" s="91"/>
      <c r="E38" s="91"/>
      <c r="F38" s="91"/>
      <c r="G38" s="91"/>
      <c r="H38" s="91"/>
      <c r="I38" s="92"/>
    </row>
    <row r="40" spans="1:12">
      <c r="C40" s="86"/>
    </row>
  </sheetData>
  <sortState ref="C49:D54">
    <sortCondition ref="C49:C54"/>
  </sortState>
  <mergeCells count="5">
    <mergeCell ref="A38:I38"/>
    <mergeCell ref="A1:I1"/>
    <mergeCell ref="A37:I37"/>
    <mergeCell ref="A35:I35"/>
    <mergeCell ref="A36:I36"/>
  </mergeCells>
  <phoneticPr fontId="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>
      <c r="A19" s="59" t="s">
        <v>541</v>
      </c>
      <c r="B19" s="60">
        <v>37</v>
      </c>
      <c r="C19" s="11" t="s">
        <v>578</v>
      </c>
      <c r="D19" s="11" t="s">
        <v>579</v>
      </c>
      <c r="E19" s="12">
        <v>1290</v>
      </c>
      <c r="F19" s="61"/>
      <c r="G19" s="62"/>
      <c r="H19" s="63">
        <v>2013</v>
      </c>
      <c r="I19" s="64">
        <v>780</v>
      </c>
      <c r="J19" s="65">
        <f t="shared" si="0"/>
        <v>510</v>
      </c>
      <c r="K19" s="11" t="s">
        <v>513</v>
      </c>
      <c r="L19" s="11" t="s">
        <v>506</v>
      </c>
    </row>
    <row r="20" spans="1:12" ht="16.5" thickTop="1" thickBot="1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Fevereiro</vt:lpstr>
      <vt:lpstr>REPASSE</vt:lpstr>
      <vt:lpstr>Plan1</vt:lpstr>
      <vt:lpstr>REPASSE!Area_de_impressao</vt:lpstr>
      <vt:lpstr>Fevereiro!Titulos_de_impressao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2018-02-16T18:49:36Z</cp:lastPrinted>
  <dcterms:created xsi:type="dcterms:W3CDTF">2012-09-12T20:46:43Z</dcterms:created>
  <dcterms:modified xsi:type="dcterms:W3CDTF">2018-03-07T14:36:46Z</dcterms:modified>
</cp:coreProperties>
</file>