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xr:revisionPtr revIDLastSave="0" documentId="8_{0A64D0F8-4890-F04C-9C01-3B43F7C7102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dos detalhados" sheetId="1" r:id="rId1"/>
    <sheet name="Tabelas por Região" sheetId="2" r:id="rId2"/>
  </sheets>
  <definedNames>
    <definedName name="_xlnm._FilterDatabase" localSheetId="0" hidden="1">'Dados detalhados'!$A$3:$AA$170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Fypm852XseldzXsH6T9Kq64fccA=="/>
    </ext>
  </extLst>
</workbook>
</file>

<file path=xl/calcChain.xml><?xml version="1.0" encoding="utf-8"?>
<calcChain xmlns="http://schemas.openxmlformats.org/spreadsheetml/2006/main">
  <c r="E110" i="2" l="1"/>
  <c r="E111" i="2"/>
  <c r="E112" i="2"/>
  <c r="E113" i="2"/>
  <c r="E114" i="2"/>
  <c r="E115" i="2"/>
  <c r="E116" i="2"/>
  <c r="E117" i="2"/>
  <c r="E118" i="2"/>
  <c r="G110" i="2"/>
  <c r="G111" i="2"/>
  <c r="G112" i="2"/>
  <c r="G113" i="2"/>
  <c r="G114" i="2"/>
  <c r="G115" i="2"/>
  <c r="G116" i="2"/>
  <c r="G117" i="2"/>
  <c r="G118" i="2"/>
  <c r="I110" i="2"/>
  <c r="I111" i="2"/>
  <c r="I112" i="2"/>
  <c r="I113" i="2"/>
  <c r="I114" i="2"/>
  <c r="I115" i="2"/>
  <c r="I116" i="2"/>
  <c r="I117" i="2"/>
  <c r="I118" i="2"/>
  <c r="J118" i="2"/>
  <c r="H118" i="2"/>
  <c r="F118" i="2"/>
  <c r="D118" i="2"/>
  <c r="C118" i="2"/>
  <c r="E95" i="2"/>
  <c r="E96" i="2"/>
  <c r="E97" i="2"/>
  <c r="E98" i="2"/>
  <c r="E99" i="2"/>
  <c r="E100" i="2"/>
  <c r="E101" i="2"/>
  <c r="E102" i="2"/>
  <c r="E103" i="2"/>
  <c r="G95" i="2"/>
  <c r="G96" i="2"/>
  <c r="G97" i="2"/>
  <c r="G98" i="2"/>
  <c r="G99" i="2"/>
  <c r="G100" i="2"/>
  <c r="G101" i="2"/>
  <c r="G102" i="2"/>
  <c r="G103" i="2"/>
  <c r="I95" i="2"/>
  <c r="I96" i="2"/>
  <c r="I97" i="2"/>
  <c r="I98" i="2"/>
  <c r="I99" i="2"/>
  <c r="I100" i="2"/>
  <c r="I101" i="2"/>
  <c r="I102" i="2"/>
  <c r="I103" i="2"/>
  <c r="J103" i="2"/>
  <c r="H103" i="2"/>
  <c r="F103" i="2"/>
  <c r="D103" i="2"/>
  <c r="C103" i="2"/>
  <c r="E79" i="2"/>
  <c r="E80" i="2"/>
  <c r="E81" i="2"/>
  <c r="E82" i="2"/>
  <c r="E83" i="2"/>
  <c r="E84" i="2"/>
  <c r="E85" i="2"/>
  <c r="E86" i="2"/>
  <c r="E87" i="2"/>
  <c r="G79" i="2"/>
  <c r="G80" i="2"/>
  <c r="G81" i="2"/>
  <c r="G82" i="2"/>
  <c r="G83" i="2"/>
  <c r="G84" i="2"/>
  <c r="G85" i="2"/>
  <c r="G86" i="2"/>
  <c r="G87" i="2"/>
  <c r="I79" i="2"/>
  <c r="I80" i="2"/>
  <c r="I81" i="2"/>
  <c r="I82" i="2"/>
  <c r="I83" i="2"/>
  <c r="I84" i="2"/>
  <c r="I85" i="2"/>
  <c r="I86" i="2"/>
  <c r="I87" i="2"/>
  <c r="J87" i="2"/>
  <c r="H87" i="2"/>
  <c r="F87" i="2"/>
  <c r="D87" i="2"/>
  <c r="C87" i="2"/>
  <c r="E65" i="2"/>
  <c r="E66" i="2"/>
  <c r="E67" i="2"/>
  <c r="E68" i="2"/>
  <c r="E69" i="2"/>
  <c r="E70" i="2"/>
  <c r="E71" i="2"/>
  <c r="E72" i="2"/>
  <c r="E73" i="2"/>
  <c r="G65" i="2"/>
  <c r="G66" i="2"/>
  <c r="G67" i="2"/>
  <c r="G68" i="2"/>
  <c r="G69" i="2"/>
  <c r="G70" i="2"/>
  <c r="G71" i="2"/>
  <c r="G72" i="2"/>
  <c r="G73" i="2"/>
  <c r="I65" i="2"/>
  <c r="I66" i="2"/>
  <c r="I67" i="2"/>
  <c r="I68" i="2"/>
  <c r="I69" i="2"/>
  <c r="I70" i="2"/>
  <c r="I71" i="2"/>
  <c r="I72" i="2"/>
  <c r="I73" i="2"/>
  <c r="J73" i="2"/>
  <c r="H73" i="2"/>
  <c r="F73" i="2"/>
  <c r="D73" i="2"/>
  <c r="C73" i="2"/>
  <c r="E51" i="2"/>
  <c r="E52" i="2"/>
  <c r="E53" i="2"/>
  <c r="E54" i="2"/>
  <c r="E55" i="2"/>
  <c r="E56" i="2"/>
  <c r="E57" i="2"/>
  <c r="E58" i="2"/>
  <c r="E59" i="2"/>
  <c r="G51" i="2"/>
  <c r="G52" i="2"/>
  <c r="G53" i="2"/>
  <c r="G54" i="2"/>
  <c r="G55" i="2"/>
  <c r="G56" i="2"/>
  <c r="G57" i="2"/>
  <c r="G58" i="2"/>
  <c r="G59" i="2"/>
  <c r="I51" i="2"/>
  <c r="I52" i="2"/>
  <c r="I53" i="2"/>
  <c r="I54" i="2"/>
  <c r="I55" i="2"/>
  <c r="I56" i="2"/>
  <c r="I57" i="2"/>
  <c r="I58" i="2"/>
  <c r="I59" i="2"/>
  <c r="J59" i="2"/>
  <c r="H59" i="2"/>
  <c r="F59" i="2"/>
  <c r="D59" i="2"/>
  <c r="C59" i="2"/>
  <c r="E36" i="2"/>
  <c r="E37" i="2"/>
  <c r="E38" i="2"/>
  <c r="E39" i="2"/>
  <c r="E40" i="2"/>
  <c r="E41" i="2"/>
  <c r="E42" i="2"/>
  <c r="E43" i="2"/>
  <c r="E44" i="2"/>
  <c r="G36" i="2"/>
  <c r="G37" i="2"/>
  <c r="G38" i="2"/>
  <c r="G39" i="2"/>
  <c r="G40" i="2"/>
  <c r="G41" i="2"/>
  <c r="G42" i="2"/>
  <c r="G43" i="2"/>
  <c r="G44" i="2"/>
  <c r="I36" i="2"/>
  <c r="I37" i="2"/>
  <c r="I38" i="2"/>
  <c r="I39" i="2"/>
  <c r="I40" i="2"/>
  <c r="I41" i="2"/>
  <c r="I42" i="2"/>
  <c r="I43" i="2"/>
  <c r="I44" i="2"/>
  <c r="J44" i="2"/>
  <c r="H44" i="2"/>
  <c r="F44" i="2"/>
  <c r="D44" i="2"/>
  <c r="C44" i="2"/>
  <c r="E22" i="2"/>
  <c r="E23" i="2"/>
  <c r="E24" i="2"/>
  <c r="E25" i="2"/>
  <c r="E26" i="2"/>
  <c r="E27" i="2"/>
  <c r="E28" i="2"/>
  <c r="E29" i="2"/>
  <c r="E30" i="2"/>
  <c r="G22" i="2"/>
  <c r="G23" i="2"/>
  <c r="G24" i="2"/>
  <c r="G25" i="2"/>
  <c r="G26" i="2"/>
  <c r="G27" i="2"/>
  <c r="G28" i="2"/>
  <c r="G29" i="2"/>
  <c r="G30" i="2"/>
  <c r="I22" i="2"/>
  <c r="I23" i="2"/>
  <c r="I24" i="2"/>
  <c r="I25" i="2"/>
  <c r="I26" i="2"/>
  <c r="I27" i="2"/>
  <c r="I28" i="2"/>
  <c r="I29" i="2"/>
  <c r="I30" i="2"/>
  <c r="J30" i="2"/>
  <c r="H30" i="2"/>
  <c r="F30" i="2"/>
  <c r="D30" i="2"/>
  <c r="C30" i="2"/>
  <c r="E6" i="2"/>
  <c r="E7" i="2"/>
  <c r="E8" i="2"/>
  <c r="E9" i="2"/>
  <c r="E10" i="2"/>
  <c r="E11" i="2"/>
  <c r="E12" i="2"/>
  <c r="E13" i="2"/>
  <c r="E14" i="2"/>
  <c r="G6" i="2"/>
  <c r="G7" i="2"/>
  <c r="G8" i="2"/>
  <c r="G9" i="2"/>
  <c r="G10" i="2"/>
  <c r="G11" i="2"/>
  <c r="G12" i="2"/>
  <c r="G13" i="2"/>
  <c r="G14" i="2"/>
  <c r="I6" i="2"/>
  <c r="I7" i="2"/>
  <c r="I8" i="2"/>
  <c r="I9" i="2"/>
  <c r="I10" i="2"/>
  <c r="I11" i="2"/>
  <c r="I12" i="2"/>
  <c r="I13" i="2"/>
  <c r="I14" i="2"/>
  <c r="J14" i="2"/>
  <c r="H14" i="2"/>
  <c r="F14" i="2"/>
  <c r="D14" i="2"/>
  <c r="C14" i="2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Z2" i="1"/>
  <c r="Y2" i="1"/>
  <c r="X2" i="1"/>
  <c r="W2" i="1"/>
  <c r="V2" i="1"/>
  <c r="U2" i="1"/>
  <c r="T2" i="1"/>
  <c r="R2" i="1"/>
  <c r="Q2" i="1"/>
  <c r="P2" i="1"/>
  <c r="O2" i="1"/>
  <c r="N2" i="1"/>
  <c r="M2" i="1"/>
  <c r="L2" i="1"/>
  <c r="K2" i="1"/>
  <c r="J2" i="1"/>
  <c r="I2" i="1"/>
  <c r="H2" i="1"/>
  <c r="G2" i="1"/>
  <c r="F2" i="1"/>
</calcChain>
</file>

<file path=xl/sharedStrings.xml><?xml version="1.0" encoding="utf-8"?>
<sst xmlns="http://schemas.openxmlformats.org/spreadsheetml/2006/main" count="4647" uniqueCount="409">
  <si>
    <t>Município</t>
  </si>
  <si>
    <t>Plano 2018-2021</t>
  </si>
  <si>
    <t>PAS 2018</t>
  </si>
  <si>
    <t>PAS 2019</t>
  </si>
  <si>
    <t>PAS 2020</t>
  </si>
  <si>
    <t>PAS 2021</t>
  </si>
  <si>
    <t>1º RDQA 2018</t>
  </si>
  <si>
    <t>1º RDQA 2019</t>
  </si>
  <si>
    <t>1º RDQA 2020</t>
  </si>
  <si>
    <t>1º RDQA 2021</t>
  </si>
  <si>
    <t>2º RDQA 2018</t>
  </si>
  <si>
    <t>2º RDQA 2019</t>
  </si>
  <si>
    <t>2º RDQA 2020</t>
  </si>
  <si>
    <t>3º RDQA 2018</t>
  </si>
  <si>
    <t>3º RDQA 2019</t>
  </si>
  <si>
    <t>3º RDQA 2020</t>
  </si>
  <si>
    <t>RAG 2018</t>
  </si>
  <si>
    <t>RAG 2019</t>
  </si>
  <si>
    <t>RAG 2020</t>
  </si>
  <si>
    <t>PACTUAÇÃO 2018</t>
  </si>
  <si>
    <t>PACTUAÇÃO 2019</t>
  </si>
  <si>
    <t>PACTUAÇÃO 2020</t>
  </si>
  <si>
    <t>PACTUAÇÃO 2021</t>
  </si>
  <si>
    <t>#</t>
  </si>
  <si>
    <t>IBGE</t>
  </si>
  <si>
    <t>Macro</t>
  </si>
  <si>
    <t>Região de Saúde</t>
  </si>
  <si>
    <t>240010</t>
  </si>
  <si>
    <t>1ª</t>
  </si>
  <si>
    <t>4ª</t>
  </si>
  <si>
    <t>ACARI</t>
  </si>
  <si>
    <t>Aprovado</t>
  </si>
  <si>
    <t>Não Iniciado</t>
  </si>
  <si>
    <t>Encaminhado ao Conselho de Saúde</t>
  </si>
  <si>
    <t>Avaliado</t>
  </si>
  <si>
    <t>240020</t>
  </si>
  <si>
    <t>2ª</t>
  </si>
  <si>
    <t>8ª</t>
  </si>
  <si>
    <t>ACU</t>
  </si>
  <si>
    <t>Em Elaboração</t>
  </si>
  <si>
    <t>Homologado pelo Gestor Estadual</t>
  </si>
  <si>
    <t>240030</t>
  </si>
  <si>
    <t>3ª</t>
  </si>
  <si>
    <t>AFONSO BEZERRA</t>
  </si>
  <si>
    <t>Em análise no Conselho de Saúde</t>
  </si>
  <si>
    <t>240040</t>
  </si>
  <si>
    <t>6ª</t>
  </si>
  <si>
    <t>AGUA NOVA</t>
  </si>
  <si>
    <t>240050</t>
  </si>
  <si>
    <t>ALEXANDRIA</t>
  </si>
  <si>
    <t>240060</t>
  </si>
  <si>
    <t>ALMINO AFONSO</t>
  </si>
  <si>
    <t>240070</t>
  </si>
  <si>
    <t>ALTO DO RODRIGUES</t>
  </si>
  <si>
    <t>240080</t>
  </si>
  <si>
    <t>ANGICOS</t>
  </si>
  <si>
    <t>240090</t>
  </si>
  <si>
    <t>ANTONIO MARTINS</t>
  </si>
  <si>
    <t>240100</t>
  </si>
  <si>
    <t>APODI</t>
  </si>
  <si>
    <t>Retornado para Ajustes</t>
  </si>
  <si>
    <t>240110</t>
  </si>
  <si>
    <t>AREIA BRANCA</t>
  </si>
  <si>
    <t>240120</t>
  </si>
  <si>
    <t>ARES</t>
  </si>
  <si>
    <t>240130</t>
  </si>
  <si>
    <t>AUGUSTO SEVERO</t>
  </si>
  <si>
    <t>240140</t>
  </si>
  <si>
    <t>BAIA FORMOSA</t>
  </si>
  <si>
    <t>240145</t>
  </si>
  <si>
    <t>BARAUNA</t>
  </si>
  <si>
    <t>240150</t>
  </si>
  <si>
    <t>5ª</t>
  </si>
  <si>
    <t>BARCELONA</t>
  </si>
  <si>
    <t>Aprovado pelo Conselho de Saúde</t>
  </si>
  <si>
    <t>240160</t>
  </si>
  <si>
    <t>BENTO FERNANDES</t>
  </si>
  <si>
    <t>240165</t>
  </si>
  <si>
    <t>BODO</t>
  </si>
  <si>
    <t>240170</t>
  </si>
  <si>
    <t>BOM JESUS</t>
  </si>
  <si>
    <t>240180</t>
  </si>
  <si>
    <t>BREJINHO</t>
  </si>
  <si>
    <t>240185</t>
  </si>
  <si>
    <t>CAICARA DO NORTE</t>
  </si>
  <si>
    <t>240190</t>
  </si>
  <si>
    <t>CAICARA DO RIO DO VENTO</t>
  </si>
  <si>
    <t>240200</t>
  </si>
  <si>
    <t>CAICO</t>
  </si>
  <si>
    <t>240210</t>
  </si>
  <si>
    <t>CAMPO REDONDO</t>
  </si>
  <si>
    <t>240220</t>
  </si>
  <si>
    <t>CANGUARETAMA</t>
  </si>
  <si>
    <t>Não Aprovado</t>
  </si>
  <si>
    <t>240230</t>
  </si>
  <si>
    <t>CARAUBAS</t>
  </si>
  <si>
    <t>240240</t>
  </si>
  <si>
    <t>CARNAUBA DOS DANTAS</t>
  </si>
  <si>
    <t>240250</t>
  </si>
  <si>
    <t>CARNAUBAIS</t>
  </si>
  <si>
    <t>240260</t>
  </si>
  <si>
    <t>CEARA-MIRIM</t>
  </si>
  <si>
    <t>240270</t>
  </si>
  <si>
    <t>CERRO CORA</t>
  </si>
  <si>
    <t>240280</t>
  </si>
  <si>
    <t>CORONEL EZEQUIEL</t>
  </si>
  <si>
    <t>240290</t>
  </si>
  <si>
    <t>CORONEL JOAO PESSOA</t>
  </si>
  <si>
    <t>240300</t>
  </si>
  <si>
    <t>CRUZETA</t>
  </si>
  <si>
    <t>240310</t>
  </si>
  <si>
    <t>CURRAIS NOVOS</t>
  </si>
  <si>
    <t>240320</t>
  </si>
  <si>
    <t>DOUTOR SEVERIANO</t>
  </si>
  <si>
    <t>240325</t>
  </si>
  <si>
    <t>7ª</t>
  </si>
  <si>
    <t>PARNAMIRIM</t>
  </si>
  <si>
    <t>240330</t>
  </si>
  <si>
    <t>ENCANTO</t>
  </si>
  <si>
    <t>240340</t>
  </si>
  <si>
    <t>EQUADOR</t>
  </si>
  <si>
    <t>240350</t>
  </si>
  <si>
    <t>ESPIRITO SANTO</t>
  </si>
  <si>
    <t>240360</t>
  </si>
  <si>
    <t>EXTREMOZ</t>
  </si>
  <si>
    <t>240370</t>
  </si>
  <si>
    <t>FELIPE GUERRA</t>
  </si>
  <si>
    <t>240375</t>
  </si>
  <si>
    <t>FERNANDO PEDROZA</t>
  </si>
  <si>
    <t>240380</t>
  </si>
  <si>
    <t>FLORANIA</t>
  </si>
  <si>
    <t>240390</t>
  </si>
  <si>
    <t>FRANCISCO DANTAS</t>
  </si>
  <si>
    <t>240400</t>
  </si>
  <si>
    <t>FRUTUOSO GOMES</t>
  </si>
  <si>
    <t>240410</t>
  </si>
  <si>
    <t>GALINHOS</t>
  </si>
  <si>
    <t>240420</t>
  </si>
  <si>
    <t>GOIANINHA</t>
  </si>
  <si>
    <t>240430</t>
  </si>
  <si>
    <t>GOVERNADOR DIX-SEPT ROSADO</t>
  </si>
  <si>
    <t>240440</t>
  </si>
  <si>
    <t>GROSSOS</t>
  </si>
  <si>
    <t>240450</t>
  </si>
  <si>
    <t>GUAMARE</t>
  </si>
  <si>
    <t>240460</t>
  </si>
  <si>
    <t>IELMO MARINHO</t>
  </si>
  <si>
    <t>Aprovado com ressalva</t>
  </si>
  <si>
    <t>240470</t>
  </si>
  <si>
    <t>IPANGUACU</t>
  </si>
  <si>
    <t>240480</t>
  </si>
  <si>
    <t>IPUEIRA</t>
  </si>
  <si>
    <t>240485</t>
  </si>
  <si>
    <t>ITAJA</t>
  </si>
  <si>
    <t>240490</t>
  </si>
  <si>
    <t>ITAU</t>
  </si>
  <si>
    <t>240500</t>
  </si>
  <si>
    <t>JACANA</t>
  </si>
  <si>
    <t>240510</t>
  </si>
  <si>
    <t>JANDAIRA</t>
  </si>
  <si>
    <t>240520</t>
  </si>
  <si>
    <t>JANDUIS</t>
  </si>
  <si>
    <t>240530</t>
  </si>
  <si>
    <t>JANUARIO CICCO</t>
  </si>
  <si>
    <t>240540</t>
  </si>
  <si>
    <t>JAPI</t>
  </si>
  <si>
    <t>240550</t>
  </si>
  <si>
    <t>JARDIM DE ANGICOS</t>
  </si>
  <si>
    <t>240560</t>
  </si>
  <si>
    <t>JARDIM DE PIRANHAS</t>
  </si>
  <si>
    <t>240570</t>
  </si>
  <si>
    <t>JARDIM DO SERIDO</t>
  </si>
  <si>
    <t>240580</t>
  </si>
  <si>
    <t>JOAO CAMARA</t>
  </si>
  <si>
    <t>240590</t>
  </si>
  <si>
    <t>JOAO DIAS</t>
  </si>
  <si>
    <t>240600</t>
  </si>
  <si>
    <t>JOSE DA PENHA</t>
  </si>
  <si>
    <t>240610</t>
  </si>
  <si>
    <t>JUCURUTU</t>
  </si>
  <si>
    <t>240615</t>
  </si>
  <si>
    <t>JUNDIA</t>
  </si>
  <si>
    <t>240620</t>
  </si>
  <si>
    <t>LAGOA D'ANTA</t>
  </si>
  <si>
    <t>240630</t>
  </si>
  <si>
    <t>LAGOA DE PEDRAS</t>
  </si>
  <si>
    <t>240640</t>
  </si>
  <si>
    <t>LAGOA DE VELHOS</t>
  </si>
  <si>
    <t>240650</t>
  </si>
  <si>
    <t>LAGOA NOVA</t>
  </si>
  <si>
    <t>240660</t>
  </si>
  <si>
    <t>LAGOA SALGADA</t>
  </si>
  <si>
    <t>Devolvido pelo Gestor Estadual</t>
  </si>
  <si>
    <t>240670</t>
  </si>
  <si>
    <t>LAJES</t>
  </si>
  <si>
    <t>240680</t>
  </si>
  <si>
    <t>LAJES PINTADAS</t>
  </si>
  <si>
    <t>240690</t>
  </si>
  <si>
    <t>LUCRECIA</t>
  </si>
  <si>
    <t>240700</t>
  </si>
  <si>
    <t>LUIS GOMES</t>
  </si>
  <si>
    <t>240710</t>
  </si>
  <si>
    <t>MACAIBA</t>
  </si>
  <si>
    <t>240720</t>
  </si>
  <si>
    <t>MACAU</t>
  </si>
  <si>
    <t>240725</t>
  </si>
  <si>
    <t>MAJOR SALES</t>
  </si>
  <si>
    <t>240730</t>
  </si>
  <si>
    <t>MARCELINO VIEIRA</t>
  </si>
  <si>
    <t>240740</t>
  </si>
  <si>
    <t>MARTINS</t>
  </si>
  <si>
    <t>240750</t>
  </si>
  <si>
    <t>MAXARANGUAPE</t>
  </si>
  <si>
    <t>240760</t>
  </si>
  <si>
    <t>MESSIAS TARGINO</t>
  </si>
  <si>
    <t>240770</t>
  </si>
  <si>
    <t>MONTANHAS</t>
  </si>
  <si>
    <t>240780</t>
  </si>
  <si>
    <t>MONTE ALEGRE</t>
  </si>
  <si>
    <t>240790</t>
  </si>
  <si>
    <t>MONTE DAS GAMELEIRAS</t>
  </si>
  <si>
    <t>240800</t>
  </si>
  <si>
    <t>MOSSORO</t>
  </si>
  <si>
    <t>240810</t>
  </si>
  <si>
    <t>NATAL</t>
  </si>
  <si>
    <t>240820</t>
  </si>
  <si>
    <t>NISIA FLORESTA</t>
  </si>
  <si>
    <t>240830</t>
  </si>
  <si>
    <t>NOVA CRUZ</t>
  </si>
  <si>
    <t>240840</t>
  </si>
  <si>
    <t>OLHO-D'AGUA DO BORGES</t>
  </si>
  <si>
    <t>240850</t>
  </si>
  <si>
    <t>OURO BRANCO</t>
  </si>
  <si>
    <t>240860</t>
  </si>
  <si>
    <t>PARANA</t>
  </si>
  <si>
    <t>240870</t>
  </si>
  <si>
    <t>PARAU</t>
  </si>
  <si>
    <t>240880</t>
  </si>
  <si>
    <t>PARAZINHO</t>
  </si>
  <si>
    <t>240890</t>
  </si>
  <si>
    <t>PARELHAS</t>
  </si>
  <si>
    <t>240895</t>
  </si>
  <si>
    <t>RIO DO FOGO</t>
  </si>
  <si>
    <t>240910</t>
  </si>
  <si>
    <t>PASSA E FICA</t>
  </si>
  <si>
    <t>240920</t>
  </si>
  <si>
    <t>PASSAGEM</t>
  </si>
  <si>
    <t>240930</t>
  </si>
  <si>
    <t>PATU</t>
  </si>
  <si>
    <t>240933</t>
  </si>
  <si>
    <t>SANTA MARIA</t>
  </si>
  <si>
    <t>240940</t>
  </si>
  <si>
    <t>PAU DOS FERROS</t>
  </si>
  <si>
    <t>240950</t>
  </si>
  <si>
    <t>PEDRA GRANDE</t>
  </si>
  <si>
    <t>240960</t>
  </si>
  <si>
    <t>PEDRA PRETA</t>
  </si>
  <si>
    <t>240970</t>
  </si>
  <si>
    <t>PEDRO AVELINO</t>
  </si>
  <si>
    <t>240980</t>
  </si>
  <si>
    <t>PEDRO VELHO</t>
  </si>
  <si>
    <t>240990</t>
  </si>
  <si>
    <t>PENDENCIAS</t>
  </si>
  <si>
    <t>241000</t>
  </si>
  <si>
    <t>PILOES</t>
  </si>
  <si>
    <t>241010</t>
  </si>
  <si>
    <t>POCO BRANCO</t>
  </si>
  <si>
    <t>241020</t>
  </si>
  <si>
    <t>PORTALEGRE</t>
  </si>
  <si>
    <t>241025</t>
  </si>
  <si>
    <t>PORTO DO MANGUE</t>
  </si>
  <si>
    <t>241030</t>
  </si>
  <si>
    <t>SERRA CAIADA</t>
  </si>
  <si>
    <t>241040</t>
  </si>
  <si>
    <t>PUREZA</t>
  </si>
  <si>
    <t>241050</t>
  </si>
  <si>
    <t>RAFAEL FERNANDES</t>
  </si>
  <si>
    <t>241060</t>
  </si>
  <si>
    <t>RAFAEL GODEIRO</t>
  </si>
  <si>
    <t>241070</t>
  </si>
  <si>
    <t>RIACHO DA CRUZ</t>
  </si>
  <si>
    <t>241080</t>
  </si>
  <si>
    <t>RIACHO DE SANTANA</t>
  </si>
  <si>
    <t>241090</t>
  </si>
  <si>
    <t>RIACHUELO</t>
  </si>
  <si>
    <t>241100</t>
  </si>
  <si>
    <t>RODOLFO FERNANDES</t>
  </si>
  <si>
    <t>241105</t>
  </si>
  <si>
    <t>TIBAU</t>
  </si>
  <si>
    <t>241110</t>
  </si>
  <si>
    <t>RUY BARBOSA</t>
  </si>
  <si>
    <t>241120</t>
  </si>
  <si>
    <t>SANTA CRUZ</t>
  </si>
  <si>
    <t>241140</t>
  </si>
  <si>
    <t>SANTANA DO MATOS</t>
  </si>
  <si>
    <t>241142</t>
  </si>
  <si>
    <t>SANTANA DO SERIDO</t>
  </si>
  <si>
    <t>241150</t>
  </si>
  <si>
    <t>SANTO ANTONIO</t>
  </si>
  <si>
    <t>241160</t>
  </si>
  <si>
    <t>SAO BENTO DO NORTE</t>
  </si>
  <si>
    <t>241170</t>
  </si>
  <si>
    <t>SAO BENTO DO TRAIRI</t>
  </si>
  <si>
    <t>241180</t>
  </si>
  <si>
    <t>SAO FERNANDO</t>
  </si>
  <si>
    <t>241190</t>
  </si>
  <si>
    <t>SAO FRANCISCO DO OESTE</t>
  </si>
  <si>
    <t>241200</t>
  </si>
  <si>
    <t>SAO GONCALO DO AMARANTE</t>
  </si>
  <si>
    <t>241210</t>
  </si>
  <si>
    <t>SAO JOAO DO SABUGI</t>
  </si>
  <si>
    <t>241220</t>
  </si>
  <si>
    <t>SAO JOSE DE MIPIBU</t>
  </si>
  <si>
    <t>241230</t>
  </si>
  <si>
    <t>SAO JOSE DO CAMPESTRE</t>
  </si>
  <si>
    <t>241240</t>
  </si>
  <si>
    <t>SAO JOSE DO SERIDO</t>
  </si>
  <si>
    <t>241250</t>
  </si>
  <si>
    <t>SAO MIGUEL</t>
  </si>
  <si>
    <t>241255</t>
  </si>
  <si>
    <t>SAO MIGUEL DO GOSTOSO</t>
  </si>
  <si>
    <t>241260</t>
  </si>
  <si>
    <t>SAO PAULO DO POTENGI</t>
  </si>
  <si>
    <t>241270</t>
  </si>
  <si>
    <t>SAO PEDRO</t>
  </si>
  <si>
    <t>241280</t>
  </si>
  <si>
    <t>SAO RAFAEL</t>
  </si>
  <si>
    <t>241290</t>
  </si>
  <si>
    <t>SAO TOME</t>
  </si>
  <si>
    <t>241300</t>
  </si>
  <si>
    <t>SAO VICENTE</t>
  </si>
  <si>
    <t>241310</t>
  </si>
  <si>
    <t>SENADOR ELOI DE SOUZA</t>
  </si>
  <si>
    <t>241320</t>
  </si>
  <si>
    <t>SENADOR GEORGINO AVELINO</t>
  </si>
  <si>
    <t>241330</t>
  </si>
  <si>
    <t>SERRA DE SAO BENTO</t>
  </si>
  <si>
    <t>241335</t>
  </si>
  <si>
    <t>SERRA DO MEL</t>
  </si>
  <si>
    <t>241340</t>
  </si>
  <si>
    <t>SERRA NEGRA DO NORTE</t>
  </si>
  <si>
    <t>241350</t>
  </si>
  <si>
    <t>SERRINHA</t>
  </si>
  <si>
    <t>241355</t>
  </si>
  <si>
    <t>SERRINHA DOS PINTOS</t>
  </si>
  <si>
    <t>241360</t>
  </si>
  <si>
    <t>SEVERIANO MELO</t>
  </si>
  <si>
    <t>241370</t>
  </si>
  <si>
    <t>SITIO NOVO</t>
  </si>
  <si>
    <t>241380</t>
  </si>
  <si>
    <t>TABOLEIRO GRANDE</t>
  </si>
  <si>
    <t>241390</t>
  </si>
  <si>
    <t>TAIPU</t>
  </si>
  <si>
    <t>241400</t>
  </si>
  <si>
    <t>TANGARA</t>
  </si>
  <si>
    <t>241410</t>
  </si>
  <si>
    <t>TENENTE ANANIAS</t>
  </si>
  <si>
    <t>241415</t>
  </si>
  <si>
    <t>TENENTE LAURENTINO CRUZ</t>
  </si>
  <si>
    <t>241420</t>
  </si>
  <si>
    <t>TIBAU DO SUL</t>
  </si>
  <si>
    <t>241430</t>
  </si>
  <si>
    <t>TIMBAUBA DOS BATISTAS</t>
  </si>
  <si>
    <t>241440</t>
  </si>
  <si>
    <t>TOUROS</t>
  </si>
  <si>
    <t>241445</t>
  </si>
  <si>
    <t>TRIUNFO POTIGUAR</t>
  </si>
  <si>
    <t>241450</t>
  </si>
  <si>
    <t>UMARIZAL</t>
  </si>
  <si>
    <t>241460</t>
  </si>
  <si>
    <t>UPANEMA</t>
  </si>
  <si>
    <t>241470</t>
  </si>
  <si>
    <t>VARZEA</t>
  </si>
  <si>
    <t>241475</t>
  </si>
  <si>
    <t>VENHA-VER</t>
  </si>
  <si>
    <t>241480</t>
  </si>
  <si>
    <t>VERA CRUZ</t>
  </si>
  <si>
    <t>241490</t>
  </si>
  <si>
    <t>VICOSA</t>
  </si>
  <si>
    <t>241500</t>
  </si>
  <si>
    <t>VILA FLOR</t>
  </si>
  <si>
    <t>STATUS</t>
  </si>
  <si>
    <t>Não iniciado</t>
  </si>
  <si>
    <t>TOTAL</t>
  </si>
  <si>
    <t>Tabela 1 - Plano Municipal de Saúde 2018-2021</t>
  </si>
  <si>
    <t>Macrorregião</t>
  </si>
  <si>
    <t>Região</t>
  </si>
  <si>
    <t>N</t>
  </si>
  <si>
    <t>Em análise pelo CS</t>
  </si>
  <si>
    <t>Em Elaboração ou Não Iniciado</t>
  </si>
  <si>
    <t>%</t>
  </si>
  <si>
    <t>I</t>
  </si>
  <si>
    <t>II</t>
  </si>
  <si>
    <t>III</t>
  </si>
  <si>
    <t>IV</t>
  </si>
  <si>
    <t>V</t>
  </si>
  <si>
    <t>VI</t>
  </si>
  <si>
    <t>VII</t>
  </si>
  <si>
    <t>VIII</t>
  </si>
  <si>
    <t>* Retornado para ajustes foi considerado - Em elaboração</t>
  </si>
  <si>
    <t>Tabela 2 - Programação Anual de Saúde 2018</t>
  </si>
  <si>
    <t>Tabela 3 - Programação Anual de Saúde 2019</t>
  </si>
  <si>
    <t>Tabela 4 - Programação Anual de Saúde 2020</t>
  </si>
  <si>
    <t>Tabela 4 - Programação Anual de Saúde 2021</t>
  </si>
  <si>
    <t>Tabela 5 - Relatório Anual de Gestão 2018</t>
  </si>
  <si>
    <t>Aprovado ou Aprovado com ressalva</t>
  </si>
  <si>
    <t>* 1 RAG 2018 - Não aprovado foi considerado na coluna Aprovado (finalizado).</t>
  </si>
  <si>
    <t>Tabela 6 - Relatório Anual de Gestão 2019</t>
  </si>
  <si>
    <t>Tabela 6 - Relatório Anual de Gestão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</si>
</sst>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color rgb="FF000000"/>
      <name val="Arial"/>
    </font>
    <font>
      <b/>
      <sz val="10"/>
      <color theme="1"/>
      <name val="Calibri"/>
    </font>
    <font>
      <sz val="9"/>
      <color rgb="FF000000"/>
      <name val="Arial"/>
    </font>
    <font>
      <b/>
      <sz val="8"/>
      <color rgb="FF444649"/>
      <name val="Arial"/>
    </font>
    <font>
      <sz val="8"/>
      <color rgb="FF444649"/>
      <name val="Arial"/>
    </font>
    <font>
      <sz val="10"/>
      <color rgb="FFFF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b/>
      <sz val="11"/>
      <name val="Calibri"/>
    </font>
    <font>
      <sz val="11"/>
      <name val="Calibri"/>
    </font>
    <font>
      <sz val="11"/>
      <name val="Arial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rgb="FFADB9CA"/>
        <bgColor rgb="FFADB9CA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9CB9C"/>
        <bgColor rgb="FFF9CB9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E0E0E0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/>
    </xf>
    <xf numFmtId="0" fontId="4" fillId="4" borderId="3" xfId="0" applyFont="1" applyFill="1" applyBorder="1" applyAlignment="1">
      <alignment horizontal="left" vertical="top" wrapText="1"/>
    </xf>
    <xf numFmtId="0" fontId="5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Font="1"/>
    <xf numFmtId="0" fontId="6" fillId="6" borderId="4" xfId="0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Font="1"/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0" fontId="8" fillId="0" borderId="0" xfId="0" applyFont="1" applyAlignment="1"/>
    <xf numFmtId="0" fontId="9" fillId="0" borderId="1" xfId="0" applyFont="1" applyBorder="1" applyAlignment="1"/>
    <xf numFmtId="0" fontId="8" fillId="0" borderId="1" xfId="0" applyFont="1" applyBorder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  <xf numFmtId="9" fontId="8" fillId="0" borderId="1" xfId="0" applyNumberFormat="1" applyFont="1" applyBorder="1" applyAlignment="1">
      <alignment horizontal="right" wrapText="1"/>
    </xf>
    <xf numFmtId="0" fontId="12" fillId="6" borderId="1" xfId="0" applyFont="1" applyFill="1" applyBorder="1" applyAlignment="1"/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right"/>
    </xf>
    <xf numFmtId="0" fontId="12" fillId="6" borderId="1" xfId="0" applyFont="1" applyFill="1" applyBorder="1" applyAlignment="1">
      <alignment horizontal="right" wrapText="1"/>
    </xf>
    <xf numFmtId="164" fontId="8" fillId="6" borderId="1" xfId="0" applyNumberFormat="1" applyFont="1" applyFill="1" applyBorder="1" applyAlignment="1">
      <alignment horizontal="right" wrapText="1"/>
    </xf>
    <xf numFmtId="9" fontId="8" fillId="6" borderId="1" xfId="0" applyNumberFormat="1" applyFont="1" applyFill="1" applyBorder="1" applyAlignment="1">
      <alignment horizontal="right" wrapText="1"/>
    </xf>
    <xf numFmtId="0" fontId="12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right" wrapText="1"/>
    </xf>
    <xf numFmtId="164" fontId="8" fillId="7" borderId="1" xfId="0" applyNumberFormat="1" applyFont="1" applyFill="1" applyBorder="1" applyAlignment="1">
      <alignment horizontal="right" wrapText="1"/>
    </xf>
    <xf numFmtId="9" fontId="8" fillId="7" borderId="1" xfId="0" applyNumberFormat="1" applyFont="1" applyFill="1" applyBorder="1" applyAlignment="1">
      <alignment horizontal="right" wrapText="1"/>
    </xf>
    <xf numFmtId="0" fontId="9" fillId="8" borderId="1" xfId="0" applyFont="1" applyFill="1" applyBorder="1" applyAlignment="1">
      <alignment horizontal="right"/>
    </xf>
    <xf numFmtId="164" fontId="9" fillId="8" borderId="1" xfId="0" applyNumberFormat="1" applyFont="1" applyFill="1" applyBorder="1" applyAlignment="1">
      <alignment horizontal="right" wrapText="1"/>
    </xf>
    <xf numFmtId="164" fontId="8" fillId="0" borderId="0" xfId="0" applyNumberFormat="1" applyFont="1" applyAlignment="1">
      <alignment horizontal="right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right" wrapText="1"/>
    </xf>
    <xf numFmtId="164" fontId="8" fillId="3" borderId="1" xfId="0" applyNumberFormat="1" applyFont="1" applyFill="1" applyBorder="1" applyAlignment="1">
      <alignment horizontal="right" wrapText="1"/>
    </xf>
    <xf numFmtId="9" fontId="8" fillId="3" borderId="1" xfId="0" applyNumberFormat="1" applyFont="1" applyFill="1" applyBorder="1" applyAlignment="1">
      <alignment horizontal="right" wrapText="1"/>
    </xf>
    <xf numFmtId="0" fontId="12" fillId="9" borderId="1" xfId="0" applyFont="1" applyFill="1" applyBorder="1" applyAlignment="1">
      <alignment wrapText="1"/>
    </xf>
    <xf numFmtId="0" fontId="12" fillId="9" borderId="1" xfId="0" applyFont="1" applyFill="1" applyBorder="1" applyAlignment="1">
      <alignment horizontal="right" wrapText="1"/>
    </xf>
    <xf numFmtId="164" fontId="8" fillId="9" borderId="1" xfId="0" applyNumberFormat="1" applyFont="1" applyFill="1" applyBorder="1" applyAlignment="1">
      <alignment horizontal="right" wrapText="1"/>
    </xf>
    <xf numFmtId="9" fontId="8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right"/>
    </xf>
    <xf numFmtId="0" fontId="12" fillId="10" borderId="1" xfId="0" applyFont="1" applyFill="1" applyBorder="1" applyAlignment="1"/>
    <xf numFmtId="0" fontId="12" fillId="10" borderId="1" xfId="0" applyFont="1" applyFill="1" applyBorder="1" applyAlignment="1">
      <alignment wrapText="1"/>
    </xf>
    <xf numFmtId="0" fontId="12" fillId="10" borderId="1" xfId="0" applyFont="1" applyFill="1" applyBorder="1" applyAlignment="1">
      <alignment horizontal="right"/>
    </xf>
    <xf numFmtId="0" fontId="12" fillId="10" borderId="1" xfId="0" applyFont="1" applyFill="1" applyBorder="1" applyAlignment="1">
      <alignment horizontal="right" wrapText="1"/>
    </xf>
    <xf numFmtId="164" fontId="8" fillId="10" borderId="1" xfId="0" applyNumberFormat="1" applyFont="1" applyFill="1" applyBorder="1" applyAlignment="1">
      <alignment horizontal="right" wrapText="1"/>
    </xf>
    <xf numFmtId="9" fontId="8" fillId="10" borderId="1" xfId="0" applyNumberFormat="1" applyFont="1" applyFill="1" applyBorder="1" applyAlignment="1">
      <alignment horizontal="right" wrapText="1"/>
    </xf>
    <xf numFmtId="0" fontId="12" fillId="9" borderId="1" xfId="0" applyFont="1" applyFill="1" applyBorder="1" applyAlignment="1">
      <alignment horizontal="right"/>
    </xf>
    <xf numFmtId="0" fontId="8" fillId="0" borderId="1" xfId="0" applyFont="1" applyBorder="1" applyAlignment="1"/>
    <xf numFmtId="0" fontId="12" fillId="11" borderId="1" xfId="0" applyFont="1" applyFill="1" applyBorder="1" applyAlignment="1">
      <alignment wrapText="1"/>
    </xf>
    <xf numFmtId="0" fontId="12" fillId="11" borderId="1" xfId="0" applyFont="1" applyFill="1" applyBorder="1" applyAlignment="1">
      <alignment horizontal="right" wrapText="1"/>
    </xf>
    <xf numFmtId="164" fontId="8" fillId="11" borderId="1" xfId="0" applyNumberFormat="1" applyFont="1" applyFill="1" applyBorder="1" applyAlignment="1">
      <alignment horizontal="right" wrapText="1"/>
    </xf>
    <xf numFmtId="9" fontId="8" fillId="11" borderId="1" xfId="0" applyNumberFormat="1" applyFont="1" applyFill="1" applyBorder="1" applyAlignment="1">
      <alignment horizontal="right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right" wrapText="1"/>
    </xf>
    <xf numFmtId="164" fontId="8" fillId="4" borderId="1" xfId="0" applyNumberFormat="1" applyFont="1" applyFill="1" applyBorder="1" applyAlignment="1">
      <alignment horizontal="right" wrapText="1"/>
    </xf>
    <xf numFmtId="9" fontId="8" fillId="4" borderId="1" xfId="0" applyNumberFormat="1" applyFont="1" applyFill="1" applyBorder="1" applyAlignment="1">
      <alignment horizontal="right" wrapText="1"/>
    </xf>
    <xf numFmtId="0" fontId="12" fillId="4" borderId="1" xfId="0" applyFont="1" applyFill="1" applyBorder="1" applyAlignment="1"/>
    <xf numFmtId="0" fontId="12" fillId="4" borderId="1" xfId="0" applyFont="1" applyFill="1" applyBorder="1" applyAlignment="1">
      <alignment horizontal="right"/>
    </xf>
    <xf numFmtId="0" fontId="9" fillId="0" borderId="5" xfId="0" applyFont="1" applyBorder="1" applyAlignment="1">
      <alignment horizontal="center" wrapText="1"/>
    </xf>
    <xf numFmtId="0" fontId="10" fillId="0" borderId="8" xfId="0" applyFont="1" applyBorder="1"/>
    <xf numFmtId="0" fontId="9" fillId="0" borderId="6" xfId="0" applyFont="1" applyBorder="1" applyAlignment="1">
      <alignment horizontal="center" wrapText="1"/>
    </xf>
    <xf numFmtId="0" fontId="10" fillId="0" borderId="7" xfId="0" applyFont="1" applyBorder="1"/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9" fillId="8" borderId="6" xfId="0" applyFont="1" applyFill="1" applyBorder="1" applyAlignment="1">
      <alignment horizontal="center" wrapText="1"/>
    </xf>
  </cellXfs>
  <cellStyles count="1">
    <cellStyle name="Normal" xfId="0" builtinId="0"/>
  </cellStyles>
  <dxfs count="108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C55A11"/>
          <bgColor rgb="FFC55A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7" Type="http://customschemas.google.com/relationships/workbookmetadata" Target="metadata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calcChain" Target="calcChain.xml" /><Relationship Id="rId10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A1001"/>
  <sheetViews>
    <sheetView showGridLines="0" tabSelected="1" workbookViewId="0"/>
  </sheetViews>
  <sheetFormatPr defaultColWidth="14.42578125" defaultRowHeight="15" customHeight="1" x14ac:dyDescent="0.15"/>
  <cols>
    <col min="1" max="1" width="5.796875" customWidth="1"/>
    <col min="2" max="3" width="6.06640625" customWidth="1"/>
    <col min="4" max="4" width="24.00390625" customWidth="1"/>
    <col min="5" max="5" width="18.7421875" customWidth="1"/>
    <col min="6" max="6" width="12.80859375" customWidth="1"/>
    <col min="7" max="7" width="36.00390625" customWidth="1"/>
    <col min="8" max="8" width="33.171875" customWidth="1"/>
    <col min="9" max="9" width="30.609375" customWidth="1"/>
    <col min="10" max="10" width="23.19140625" customWidth="1"/>
    <col min="11" max="11" width="33.98046875" customWidth="1"/>
    <col min="12" max="17" width="41.265625" customWidth="1"/>
    <col min="18" max="19" width="50.5703125" customWidth="1"/>
    <col min="20" max="20" width="13.88671875" customWidth="1"/>
    <col min="21" max="21" width="13.75390625" customWidth="1"/>
    <col min="22" max="23" width="13.6171875" customWidth="1"/>
    <col min="24" max="24" width="15.91015625" customWidth="1"/>
    <col min="25" max="25" width="16.85546875" customWidth="1"/>
    <col min="26" max="26" width="15.91015625" customWidth="1"/>
    <col min="27" max="27" width="16.1796875" customWidth="1"/>
  </cols>
  <sheetData>
    <row r="1" spans="1:27" ht="12.75" hidden="1" customHeight="1" x14ac:dyDescent="0.2">
      <c r="A1" s="1"/>
      <c r="C1" s="2"/>
      <c r="D1" s="2"/>
      <c r="E1" s="3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4" t="s">
        <v>19</v>
      </c>
      <c r="Y1" s="4" t="s">
        <v>20</v>
      </c>
      <c r="Z1" s="4" t="s">
        <v>21</v>
      </c>
      <c r="AA1" s="4" t="s">
        <v>22</v>
      </c>
    </row>
    <row r="2" spans="1:27" ht="12.75" hidden="1" customHeight="1" x14ac:dyDescent="0.15">
      <c r="A2" s="5"/>
      <c r="B2" s="6"/>
      <c r="C2" s="7"/>
      <c r="D2" s="7"/>
      <c r="E2" s="6"/>
      <c r="F2" s="6" t="b">
        <f t="shared" ref="F2:R2" si="0">F1=F3</f>
        <v>1</v>
      </c>
      <c r="G2" s="6" t="b">
        <f t="shared" si="0"/>
        <v>1</v>
      </c>
      <c r="H2" s="6" t="b">
        <f t="shared" si="0"/>
        <v>1</v>
      </c>
      <c r="I2" s="6" t="b">
        <f t="shared" si="0"/>
        <v>1</v>
      </c>
      <c r="J2" s="6" t="b">
        <f t="shared" si="0"/>
        <v>1</v>
      </c>
      <c r="K2" s="6" t="b">
        <f t="shared" si="0"/>
        <v>1</v>
      </c>
      <c r="L2" s="6" t="b">
        <f t="shared" si="0"/>
        <v>1</v>
      </c>
      <c r="M2" s="6" t="b">
        <f t="shared" si="0"/>
        <v>1</v>
      </c>
      <c r="N2" s="6" t="b">
        <f t="shared" si="0"/>
        <v>1</v>
      </c>
      <c r="O2" s="6" t="b">
        <f t="shared" si="0"/>
        <v>1</v>
      </c>
      <c r="P2" s="6" t="b">
        <f t="shared" si="0"/>
        <v>1</v>
      </c>
      <c r="Q2" s="6" t="b">
        <f t="shared" si="0"/>
        <v>1</v>
      </c>
      <c r="R2" s="6" t="b">
        <f t="shared" si="0"/>
        <v>1</v>
      </c>
      <c r="S2" s="6"/>
      <c r="T2" s="6" t="b">
        <f t="shared" ref="T2:Z2" si="1">T1=T3</f>
        <v>1</v>
      </c>
      <c r="U2" s="6" t="b">
        <f t="shared" si="1"/>
        <v>1</v>
      </c>
      <c r="V2" s="6" t="b">
        <f t="shared" si="1"/>
        <v>1</v>
      </c>
      <c r="W2" s="6" t="b">
        <f t="shared" si="1"/>
        <v>1</v>
      </c>
      <c r="X2" s="6" t="b">
        <f t="shared" si="1"/>
        <v>1</v>
      </c>
      <c r="Y2" s="6" t="b">
        <f t="shared" si="1"/>
        <v>1</v>
      </c>
      <c r="Z2" s="6" t="b">
        <f t="shared" si="1"/>
        <v>1</v>
      </c>
      <c r="AA2" s="6"/>
    </row>
    <row r="3" spans="1:27" ht="25.5" x14ac:dyDescent="0.2">
      <c r="A3" s="8" t="s">
        <v>23</v>
      </c>
      <c r="B3" s="9" t="s">
        <v>24</v>
      </c>
      <c r="C3" s="8" t="s">
        <v>25</v>
      </c>
      <c r="D3" s="8" t="s">
        <v>26</v>
      </c>
      <c r="E3" s="9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  <c r="S3" s="3" t="s">
        <v>14</v>
      </c>
      <c r="T3" s="3" t="s">
        <v>15</v>
      </c>
      <c r="U3" s="3" t="s">
        <v>16</v>
      </c>
      <c r="V3" s="3" t="s">
        <v>17</v>
      </c>
      <c r="W3" s="3" t="s">
        <v>18</v>
      </c>
      <c r="X3" s="4" t="s">
        <v>19</v>
      </c>
      <c r="Y3" s="4" t="s">
        <v>20</v>
      </c>
      <c r="Z3" s="4" t="s">
        <v>21</v>
      </c>
      <c r="AA3" s="4" t="s">
        <v>22</v>
      </c>
    </row>
    <row r="4" spans="1:27" ht="12.75" customHeight="1" x14ac:dyDescent="0.15">
      <c r="A4" s="10">
        <v>1</v>
      </c>
      <c r="B4" s="11" t="s">
        <v>27</v>
      </c>
      <c r="C4" s="12" t="s">
        <v>28</v>
      </c>
      <c r="D4" s="12" t="s">
        <v>29</v>
      </c>
      <c r="E4" s="11" t="s">
        <v>30</v>
      </c>
      <c r="F4" s="13" t="s">
        <v>31</v>
      </c>
      <c r="G4" s="13" t="s">
        <v>31</v>
      </c>
      <c r="H4" s="13" t="s">
        <v>31</v>
      </c>
      <c r="I4" s="13" t="s">
        <v>31</v>
      </c>
      <c r="J4" s="13" t="s">
        <v>32</v>
      </c>
      <c r="K4" s="13" t="s">
        <v>33</v>
      </c>
      <c r="L4" s="13" t="s">
        <v>33</v>
      </c>
      <c r="M4" s="13" t="s">
        <v>33</v>
      </c>
      <c r="N4" s="13" t="s">
        <v>32</v>
      </c>
      <c r="O4" s="13" t="s">
        <v>33</v>
      </c>
      <c r="P4" s="13" t="s">
        <v>34</v>
      </c>
      <c r="Q4" s="13" t="s">
        <v>33</v>
      </c>
      <c r="R4" s="13" t="s">
        <v>33</v>
      </c>
      <c r="S4" s="13" t="s">
        <v>34</v>
      </c>
      <c r="T4" s="13" t="s">
        <v>34</v>
      </c>
      <c r="U4" s="13" t="s">
        <v>31</v>
      </c>
      <c r="V4" s="13" t="s">
        <v>31</v>
      </c>
      <c r="W4" s="13" t="s">
        <v>31</v>
      </c>
      <c r="X4" s="13" t="s">
        <v>33</v>
      </c>
      <c r="Y4" s="13" t="s">
        <v>33</v>
      </c>
      <c r="Z4" s="13" t="s">
        <v>33</v>
      </c>
      <c r="AA4" s="13" t="s">
        <v>32</v>
      </c>
    </row>
    <row r="5" spans="1:27" ht="12.75" customHeight="1" x14ac:dyDescent="0.15">
      <c r="A5" s="10">
        <v>2</v>
      </c>
      <c r="B5" s="11" t="s">
        <v>35</v>
      </c>
      <c r="C5" s="12" t="s">
        <v>36</v>
      </c>
      <c r="D5" s="12" t="s">
        <v>37</v>
      </c>
      <c r="E5" s="11" t="s">
        <v>38</v>
      </c>
      <c r="F5" s="13" t="s">
        <v>39</v>
      </c>
      <c r="G5" s="13" t="s">
        <v>31</v>
      </c>
      <c r="H5" s="13" t="s">
        <v>31</v>
      </c>
      <c r="I5" s="13" t="s">
        <v>32</v>
      </c>
      <c r="J5" s="13" t="s">
        <v>32</v>
      </c>
      <c r="K5" s="13" t="s">
        <v>33</v>
      </c>
      <c r="L5" s="13" t="s">
        <v>32</v>
      </c>
      <c r="M5" s="13" t="s">
        <v>32</v>
      </c>
      <c r="N5" s="13" t="s">
        <v>32</v>
      </c>
      <c r="O5" s="13" t="s">
        <v>33</v>
      </c>
      <c r="P5" s="13" t="s">
        <v>32</v>
      </c>
      <c r="Q5" s="13" t="s">
        <v>32</v>
      </c>
      <c r="R5" s="13" t="s">
        <v>33</v>
      </c>
      <c r="S5" s="13" t="s">
        <v>32</v>
      </c>
      <c r="T5" s="13" t="s">
        <v>32</v>
      </c>
      <c r="U5" s="13" t="s">
        <v>33</v>
      </c>
      <c r="V5" s="13" t="s">
        <v>32</v>
      </c>
      <c r="W5" s="13" t="s">
        <v>32</v>
      </c>
      <c r="X5" s="13" t="s">
        <v>40</v>
      </c>
      <c r="Y5" s="13" t="s">
        <v>40</v>
      </c>
      <c r="Z5" s="13" t="s">
        <v>33</v>
      </c>
      <c r="AA5" s="13" t="s">
        <v>33</v>
      </c>
    </row>
    <row r="6" spans="1:27" ht="12.75" customHeight="1" x14ac:dyDescent="0.15">
      <c r="A6" s="10">
        <v>3</v>
      </c>
      <c r="B6" s="11" t="s">
        <v>41</v>
      </c>
      <c r="C6" s="12" t="s">
        <v>28</v>
      </c>
      <c r="D6" s="12" t="s">
        <v>42</v>
      </c>
      <c r="E6" s="11" t="s">
        <v>43</v>
      </c>
      <c r="F6" s="13" t="s">
        <v>31</v>
      </c>
      <c r="G6" s="13" t="s">
        <v>44</v>
      </c>
      <c r="H6" s="13" t="s">
        <v>44</v>
      </c>
      <c r="I6" s="13" t="s">
        <v>32</v>
      </c>
      <c r="J6" s="13" t="s">
        <v>32</v>
      </c>
      <c r="K6" s="13" t="s">
        <v>32</v>
      </c>
      <c r="L6" s="13" t="s">
        <v>32</v>
      </c>
      <c r="M6" s="13" t="s">
        <v>32</v>
      </c>
      <c r="N6" s="13" t="s">
        <v>32</v>
      </c>
      <c r="O6" s="13" t="s">
        <v>32</v>
      </c>
      <c r="P6" s="13" t="s">
        <v>32</v>
      </c>
      <c r="Q6" s="13" t="s">
        <v>32</v>
      </c>
      <c r="R6" s="13" t="s">
        <v>32</v>
      </c>
      <c r="S6" s="13" t="s">
        <v>32</v>
      </c>
      <c r="T6" s="13" t="s">
        <v>32</v>
      </c>
      <c r="U6" s="13" t="s">
        <v>32</v>
      </c>
      <c r="V6" s="13" t="s">
        <v>32</v>
      </c>
      <c r="W6" s="13" t="s">
        <v>32</v>
      </c>
      <c r="X6" s="13" t="s">
        <v>32</v>
      </c>
      <c r="Y6" s="13" t="s">
        <v>32</v>
      </c>
      <c r="Z6" s="13" t="s">
        <v>32</v>
      </c>
      <c r="AA6" s="13" t="s">
        <v>32</v>
      </c>
    </row>
    <row r="7" spans="1:27" ht="12.75" customHeight="1" x14ac:dyDescent="0.15">
      <c r="A7" s="10">
        <v>4</v>
      </c>
      <c r="B7" s="11" t="s">
        <v>45</v>
      </c>
      <c r="C7" s="12" t="s">
        <v>36</v>
      </c>
      <c r="D7" s="12" t="s">
        <v>46</v>
      </c>
      <c r="E7" s="11" t="s">
        <v>47</v>
      </c>
      <c r="F7" s="13" t="s">
        <v>31</v>
      </c>
      <c r="G7" s="13" t="s">
        <v>31</v>
      </c>
      <c r="H7" s="13" t="s">
        <v>31</v>
      </c>
      <c r="I7" s="13" t="s">
        <v>31</v>
      </c>
      <c r="J7" s="13" t="s">
        <v>31</v>
      </c>
      <c r="K7" s="13" t="s">
        <v>32</v>
      </c>
      <c r="L7" s="13" t="s">
        <v>32</v>
      </c>
      <c r="M7" s="13" t="s">
        <v>32</v>
      </c>
      <c r="N7" s="13" t="s">
        <v>32</v>
      </c>
      <c r="O7" s="13" t="s">
        <v>32</v>
      </c>
      <c r="P7" s="13" t="s">
        <v>32</v>
      </c>
      <c r="Q7" s="13" t="s">
        <v>32</v>
      </c>
      <c r="R7" s="13" t="s">
        <v>32</v>
      </c>
      <c r="S7" s="13" t="s">
        <v>32</v>
      </c>
      <c r="T7" s="13" t="s">
        <v>32</v>
      </c>
      <c r="U7" s="13" t="s">
        <v>31</v>
      </c>
      <c r="V7" s="13" t="s">
        <v>31</v>
      </c>
      <c r="W7" s="13" t="s">
        <v>33</v>
      </c>
      <c r="X7" s="13" t="s">
        <v>40</v>
      </c>
      <c r="Y7" s="13" t="s">
        <v>40</v>
      </c>
      <c r="Z7" s="13" t="s">
        <v>40</v>
      </c>
      <c r="AA7" s="13" t="s">
        <v>32</v>
      </c>
    </row>
    <row r="8" spans="1:27" ht="12.75" customHeight="1" x14ac:dyDescent="0.15">
      <c r="A8" s="10">
        <v>5</v>
      </c>
      <c r="B8" s="11" t="s">
        <v>48</v>
      </c>
      <c r="C8" s="12" t="s">
        <v>36</v>
      </c>
      <c r="D8" s="12" t="s">
        <v>46</v>
      </c>
      <c r="E8" s="11" t="s">
        <v>49</v>
      </c>
      <c r="F8" s="13" t="s">
        <v>31</v>
      </c>
      <c r="G8" s="13" t="s">
        <v>31</v>
      </c>
      <c r="H8" s="13" t="s">
        <v>31</v>
      </c>
      <c r="I8" s="13" t="s">
        <v>31</v>
      </c>
      <c r="J8" s="13" t="s">
        <v>44</v>
      </c>
      <c r="K8" s="13" t="s">
        <v>33</v>
      </c>
      <c r="L8" s="13" t="s">
        <v>33</v>
      </c>
      <c r="M8" s="13" t="s">
        <v>32</v>
      </c>
      <c r="N8" s="13" t="s">
        <v>32</v>
      </c>
      <c r="O8" s="13" t="s">
        <v>34</v>
      </c>
      <c r="P8" s="13" t="s">
        <v>33</v>
      </c>
      <c r="Q8" s="13" t="s">
        <v>32</v>
      </c>
      <c r="R8" s="13" t="s">
        <v>34</v>
      </c>
      <c r="S8" s="13" t="s">
        <v>33</v>
      </c>
      <c r="T8" s="13" t="s">
        <v>32</v>
      </c>
      <c r="U8" s="13" t="s">
        <v>31</v>
      </c>
      <c r="V8" s="13" t="s">
        <v>33</v>
      </c>
      <c r="W8" s="13" t="s">
        <v>32</v>
      </c>
      <c r="X8" s="13" t="s">
        <v>40</v>
      </c>
      <c r="Y8" s="13" t="s">
        <v>40</v>
      </c>
      <c r="Z8" s="13" t="s">
        <v>40</v>
      </c>
      <c r="AA8" s="13" t="s">
        <v>32</v>
      </c>
    </row>
    <row r="9" spans="1:27" ht="12.75" customHeight="1" x14ac:dyDescent="0.15">
      <c r="A9" s="10">
        <v>6</v>
      </c>
      <c r="B9" s="11" t="s">
        <v>50</v>
      </c>
      <c r="C9" s="12" t="s">
        <v>36</v>
      </c>
      <c r="D9" s="12" t="s">
        <v>46</v>
      </c>
      <c r="E9" s="11" t="s">
        <v>51</v>
      </c>
      <c r="F9" s="13" t="s">
        <v>31</v>
      </c>
      <c r="G9" s="13" t="s">
        <v>31</v>
      </c>
      <c r="H9" s="13" t="s">
        <v>31</v>
      </c>
      <c r="I9" s="13" t="s">
        <v>31</v>
      </c>
      <c r="J9" s="13" t="s">
        <v>32</v>
      </c>
      <c r="K9" s="13" t="s">
        <v>32</v>
      </c>
      <c r="L9" s="13" t="s">
        <v>32</v>
      </c>
      <c r="M9" s="13" t="s">
        <v>33</v>
      </c>
      <c r="N9" s="13" t="s">
        <v>32</v>
      </c>
      <c r="O9" s="13" t="s">
        <v>32</v>
      </c>
      <c r="P9" s="13" t="s">
        <v>32</v>
      </c>
      <c r="Q9" s="13" t="s">
        <v>32</v>
      </c>
      <c r="R9" s="13" t="s">
        <v>32</v>
      </c>
      <c r="S9" s="13" t="s">
        <v>32</v>
      </c>
      <c r="T9" s="13" t="s">
        <v>32</v>
      </c>
      <c r="U9" s="13" t="s">
        <v>31</v>
      </c>
      <c r="V9" s="13" t="s">
        <v>31</v>
      </c>
      <c r="W9" s="13" t="s">
        <v>31</v>
      </c>
      <c r="X9" s="13" t="s">
        <v>40</v>
      </c>
      <c r="Y9" s="13" t="s">
        <v>40</v>
      </c>
      <c r="Z9" s="13" t="s">
        <v>40</v>
      </c>
      <c r="AA9" s="13" t="s">
        <v>32</v>
      </c>
    </row>
    <row r="10" spans="1:27" ht="12.75" customHeight="1" x14ac:dyDescent="0.15">
      <c r="A10" s="10">
        <v>7</v>
      </c>
      <c r="B10" s="11" t="s">
        <v>52</v>
      </c>
      <c r="C10" s="12" t="s">
        <v>36</v>
      </c>
      <c r="D10" s="12" t="s">
        <v>37</v>
      </c>
      <c r="E10" s="11" t="s">
        <v>53</v>
      </c>
      <c r="F10" s="13" t="s">
        <v>39</v>
      </c>
      <c r="G10" s="13" t="s">
        <v>32</v>
      </c>
      <c r="H10" s="13" t="s">
        <v>32</v>
      </c>
      <c r="I10" s="13" t="s">
        <v>32</v>
      </c>
      <c r="J10" s="13" t="s">
        <v>32</v>
      </c>
      <c r="K10" s="13" t="s">
        <v>32</v>
      </c>
      <c r="L10" s="13" t="s">
        <v>32</v>
      </c>
      <c r="M10" s="13" t="s">
        <v>32</v>
      </c>
      <c r="N10" s="13" t="s">
        <v>32</v>
      </c>
      <c r="O10" s="13" t="s">
        <v>32</v>
      </c>
      <c r="P10" s="13" t="s">
        <v>32</v>
      </c>
      <c r="Q10" s="13" t="s">
        <v>32</v>
      </c>
      <c r="R10" s="13" t="s">
        <v>32</v>
      </c>
      <c r="S10" s="13" t="s">
        <v>32</v>
      </c>
      <c r="T10" s="13" t="s">
        <v>32</v>
      </c>
      <c r="U10" s="13" t="s">
        <v>32</v>
      </c>
      <c r="V10" s="13" t="s">
        <v>32</v>
      </c>
      <c r="W10" s="13" t="s">
        <v>32</v>
      </c>
      <c r="X10" s="13" t="s">
        <v>33</v>
      </c>
      <c r="Y10" s="13" t="s">
        <v>33</v>
      </c>
      <c r="Z10" s="13" t="s">
        <v>33</v>
      </c>
      <c r="AA10" s="13" t="s">
        <v>32</v>
      </c>
    </row>
    <row r="11" spans="1:27" ht="12.75" customHeight="1" x14ac:dyDescent="0.15">
      <c r="A11" s="10">
        <v>8</v>
      </c>
      <c r="B11" s="11" t="s">
        <v>54</v>
      </c>
      <c r="C11" s="12" t="s">
        <v>36</v>
      </c>
      <c r="D11" s="12" t="s">
        <v>37</v>
      </c>
      <c r="E11" s="11" t="s">
        <v>55</v>
      </c>
      <c r="F11" s="13" t="s">
        <v>31</v>
      </c>
      <c r="G11" s="13" t="s">
        <v>31</v>
      </c>
      <c r="H11" s="13" t="s">
        <v>31</v>
      </c>
      <c r="I11" s="13" t="s">
        <v>31</v>
      </c>
      <c r="J11" s="13" t="s">
        <v>32</v>
      </c>
      <c r="K11" s="13" t="s">
        <v>33</v>
      </c>
      <c r="L11" s="13" t="s">
        <v>33</v>
      </c>
      <c r="M11" s="13" t="s">
        <v>33</v>
      </c>
      <c r="N11" s="13" t="s">
        <v>32</v>
      </c>
      <c r="O11" s="13" t="s">
        <v>33</v>
      </c>
      <c r="P11" s="13" t="s">
        <v>33</v>
      </c>
      <c r="Q11" s="13" t="s">
        <v>33</v>
      </c>
      <c r="R11" s="13" t="s">
        <v>33</v>
      </c>
      <c r="S11" s="13" t="s">
        <v>32</v>
      </c>
      <c r="T11" s="13" t="s">
        <v>32</v>
      </c>
      <c r="U11" s="13" t="s">
        <v>33</v>
      </c>
      <c r="V11" s="13" t="s">
        <v>33</v>
      </c>
      <c r="W11" s="13" t="s">
        <v>32</v>
      </c>
      <c r="X11" s="13" t="s">
        <v>40</v>
      </c>
      <c r="Y11" s="13" t="s">
        <v>40</v>
      </c>
      <c r="Z11" s="13" t="s">
        <v>40</v>
      </c>
      <c r="AA11" s="13" t="s">
        <v>32</v>
      </c>
    </row>
    <row r="12" spans="1:27" ht="12.75" customHeight="1" x14ac:dyDescent="0.15">
      <c r="A12" s="10">
        <v>9</v>
      </c>
      <c r="B12" s="11" t="s">
        <v>56</v>
      </c>
      <c r="C12" s="12" t="s">
        <v>36</v>
      </c>
      <c r="D12" s="12" t="s">
        <v>46</v>
      </c>
      <c r="E12" s="11" t="s">
        <v>57</v>
      </c>
      <c r="F12" s="13" t="s">
        <v>31</v>
      </c>
      <c r="G12" s="13" t="s">
        <v>31</v>
      </c>
      <c r="H12" s="13" t="s">
        <v>31</v>
      </c>
      <c r="I12" s="13" t="s">
        <v>32</v>
      </c>
      <c r="J12" s="13" t="s">
        <v>32</v>
      </c>
      <c r="K12" s="13" t="s">
        <v>32</v>
      </c>
      <c r="L12" s="13" t="s">
        <v>32</v>
      </c>
      <c r="M12" s="13" t="s">
        <v>32</v>
      </c>
      <c r="N12" s="13" t="s">
        <v>32</v>
      </c>
      <c r="O12" s="13" t="s">
        <v>32</v>
      </c>
      <c r="P12" s="13" t="s">
        <v>32</v>
      </c>
      <c r="Q12" s="13" t="s">
        <v>32</v>
      </c>
      <c r="R12" s="13" t="s">
        <v>32</v>
      </c>
      <c r="S12" s="13" t="s">
        <v>32</v>
      </c>
      <c r="T12" s="13" t="s">
        <v>32</v>
      </c>
      <c r="U12" s="13" t="s">
        <v>33</v>
      </c>
      <c r="V12" s="13" t="s">
        <v>32</v>
      </c>
      <c r="W12" s="13" t="s">
        <v>32</v>
      </c>
      <c r="X12" s="13" t="s">
        <v>40</v>
      </c>
      <c r="Y12" s="13" t="s">
        <v>40</v>
      </c>
      <c r="Z12" s="13" t="s">
        <v>40</v>
      </c>
      <c r="AA12" s="13" t="s">
        <v>32</v>
      </c>
    </row>
    <row r="13" spans="1:27" ht="12.75" customHeight="1" x14ac:dyDescent="0.15">
      <c r="A13" s="10">
        <v>10</v>
      </c>
      <c r="B13" s="11" t="s">
        <v>58</v>
      </c>
      <c r="C13" s="12" t="s">
        <v>36</v>
      </c>
      <c r="D13" s="12" t="s">
        <v>36</v>
      </c>
      <c r="E13" s="11" t="s">
        <v>59</v>
      </c>
      <c r="F13" s="13" t="s">
        <v>44</v>
      </c>
      <c r="G13" s="13" t="s">
        <v>32</v>
      </c>
      <c r="H13" s="13" t="s">
        <v>32</v>
      </c>
      <c r="I13" s="13" t="s">
        <v>60</v>
      </c>
      <c r="J13" s="13" t="s">
        <v>32</v>
      </c>
      <c r="K13" s="13" t="s">
        <v>32</v>
      </c>
      <c r="L13" s="13" t="s">
        <v>32</v>
      </c>
      <c r="M13" s="13" t="s">
        <v>32</v>
      </c>
      <c r="N13" s="13" t="s">
        <v>32</v>
      </c>
      <c r="O13" s="13" t="s">
        <v>32</v>
      </c>
      <c r="P13" s="13" t="s">
        <v>32</v>
      </c>
      <c r="Q13" s="13" t="s">
        <v>32</v>
      </c>
      <c r="R13" s="13" t="s">
        <v>32</v>
      </c>
      <c r="S13" s="13" t="s">
        <v>32</v>
      </c>
      <c r="T13" s="13" t="s">
        <v>32</v>
      </c>
      <c r="U13" s="13" t="s">
        <v>32</v>
      </c>
      <c r="V13" s="13" t="s">
        <v>32</v>
      </c>
      <c r="W13" s="13" t="s">
        <v>32</v>
      </c>
      <c r="X13" s="13" t="s">
        <v>40</v>
      </c>
      <c r="Y13" s="13" t="s">
        <v>40</v>
      </c>
      <c r="Z13" s="13" t="s">
        <v>40</v>
      </c>
      <c r="AA13" s="13" t="s">
        <v>32</v>
      </c>
    </row>
    <row r="14" spans="1:27" ht="12.75" customHeight="1" x14ac:dyDescent="0.15">
      <c r="A14" s="10">
        <v>11</v>
      </c>
      <c r="B14" s="11" t="s">
        <v>61</v>
      </c>
      <c r="C14" s="12" t="s">
        <v>36</v>
      </c>
      <c r="D14" s="12" t="s">
        <v>36</v>
      </c>
      <c r="E14" s="11" t="s">
        <v>62</v>
      </c>
      <c r="F14" s="13" t="s">
        <v>31</v>
      </c>
      <c r="G14" s="13" t="s">
        <v>32</v>
      </c>
      <c r="H14" s="13" t="s">
        <v>32</v>
      </c>
      <c r="I14" s="13" t="s">
        <v>32</v>
      </c>
      <c r="J14" s="13" t="s">
        <v>32</v>
      </c>
      <c r="K14" s="13" t="s">
        <v>32</v>
      </c>
      <c r="L14" s="13" t="s">
        <v>32</v>
      </c>
      <c r="M14" s="13" t="s">
        <v>32</v>
      </c>
      <c r="N14" s="13" t="s">
        <v>32</v>
      </c>
      <c r="O14" s="13" t="s">
        <v>32</v>
      </c>
      <c r="P14" s="13" t="s">
        <v>32</v>
      </c>
      <c r="Q14" s="13" t="s">
        <v>32</v>
      </c>
      <c r="R14" s="13" t="s">
        <v>32</v>
      </c>
      <c r="S14" s="13" t="s">
        <v>32</v>
      </c>
      <c r="T14" s="13" t="s">
        <v>32</v>
      </c>
      <c r="U14" s="13" t="s">
        <v>32</v>
      </c>
      <c r="V14" s="13" t="s">
        <v>32</v>
      </c>
      <c r="W14" s="13" t="s">
        <v>32</v>
      </c>
      <c r="X14" s="13" t="s">
        <v>33</v>
      </c>
      <c r="Y14" s="13" t="s">
        <v>33</v>
      </c>
      <c r="Z14" s="13" t="s">
        <v>32</v>
      </c>
      <c r="AA14" s="13" t="s">
        <v>32</v>
      </c>
    </row>
    <row r="15" spans="1:27" ht="12.75" customHeight="1" x14ac:dyDescent="0.15">
      <c r="A15" s="10">
        <v>12</v>
      </c>
      <c r="B15" s="11" t="s">
        <v>63</v>
      </c>
      <c r="C15" s="12" t="s">
        <v>28</v>
      </c>
      <c r="D15" s="12" t="s">
        <v>28</v>
      </c>
      <c r="E15" s="11" t="s">
        <v>64</v>
      </c>
      <c r="F15" s="13" t="s">
        <v>31</v>
      </c>
      <c r="G15" s="13" t="s">
        <v>31</v>
      </c>
      <c r="H15" s="13" t="s">
        <v>31</v>
      </c>
      <c r="I15" s="13" t="s">
        <v>31</v>
      </c>
      <c r="J15" s="13" t="s">
        <v>31</v>
      </c>
      <c r="K15" s="13" t="s">
        <v>34</v>
      </c>
      <c r="L15" s="13" t="s">
        <v>34</v>
      </c>
      <c r="M15" s="13" t="s">
        <v>34</v>
      </c>
      <c r="N15" s="13" t="s">
        <v>32</v>
      </c>
      <c r="O15" s="13" t="s">
        <v>34</v>
      </c>
      <c r="P15" s="13" t="s">
        <v>34</v>
      </c>
      <c r="Q15" s="13" t="s">
        <v>34</v>
      </c>
      <c r="R15" s="13" t="s">
        <v>34</v>
      </c>
      <c r="S15" s="13" t="s">
        <v>34</v>
      </c>
      <c r="T15" s="13" t="s">
        <v>34</v>
      </c>
      <c r="U15" s="13" t="s">
        <v>31</v>
      </c>
      <c r="V15" s="13" t="s">
        <v>31</v>
      </c>
      <c r="W15" s="13" t="s">
        <v>31</v>
      </c>
      <c r="X15" s="13" t="s">
        <v>40</v>
      </c>
      <c r="Y15" s="13" t="s">
        <v>40</v>
      </c>
      <c r="Z15" s="13" t="s">
        <v>40</v>
      </c>
      <c r="AA15" s="13" t="s">
        <v>40</v>
      </c>
    </row>
    <row r="16" spans="1:27" ht="12.75" customHeight="1" x14ac:dyDescent="0.15">
      <c r="A16" s="10">
        <v>13</v>
      </c>
      <c r="B16" s="11" t="s">
        <v>65</v>
      </c>
      <c r="C16" s="12" t="s">
        <v>36</v>
      </c>
      <c r="D16" s="12" t="s">
        <v>36</v>
      </c>
      <c r="E16" s="11" t="s">
        <v>66</v>
      </c>
      <c r="F16" s="13" t="s">
        <v>39</v>
      </c>
      <c r="G16" s="13" t="s">
        <v>32</v>
      </c>
      <c r="H16" s="13" t="s">
        <v>32</v>
      </c>
      <c r="I16" s="13" t="s">
        <v>32</v>
      </c>
      <c r="J16" s="13" t="s">
        <v>32</v>
      </c>
      <c r="K16" s="13" t="s">
        <v>32</v>
      </c>
      <c r="L16" s="13" t="s">
        <v>32</v>
      </c>
      <c r="M16" s="13" t="s">
        <v>32</v>
      </c>
      <c r="N16" s="13" t="s">
        <v>32</v>
      </c>
      <c r="O16" s="13" t="s">
        <v>32</v>
      </c>
      <c r="P16" s="13" t="s">
        <v>32</v>
      </c>
      <c r="Q16" s="13" t="s">
        <v>32</v>
      </c>
      <c r="R16" s="13" t="s">
        <v>32</v>
      </c>
      <c r="S16" s="13" t="s">
        <v>32</v>
      </c>
      <c r="T16" s="13" t="s">
        <v>32</v>
      </c>
      <c r="U16" s="13" t="s">
        <v>32</v>
      </c>
      <c r="V16" s="13" t="s">
        <v>32</v>
      </c>
      <c r="W16" s="13" t="s">
        <v>32</v>
      </c>
      <c r="X16" s="13" t="s">
        <v>40</v>
      </c>
      <c r="Y16" s="13" t="s">
        <v>40</v>
      </c>
      <c r="Z16" s="13" t="s">
        <v>40</v>
      </c>
      <c r="AA16" s="13" t="s">
        <v>32</v>
      </c>
    </row>
    <row r="17" spans="1:27" ht="12.75" customHeight="1" x14ac:dyDescent="0.15">
      <c r="A17" s="10">
        <v>14</v>
      </c>
      <c r="B17" s="11" t="s">
        <v>67</v>
      </c>
      <c r="C17" s="12" t="s">
        <v>28</v>
      </c>
      <c r="D17" s="12" t="s">
        <v>28</v>
      </c>
      <c r="E17" s="11" t="s">
        <v>68</v>
      </c>
      <c r="F17" s="13" t="s">
        <v>44</v>
      </c>
      <c r="G17" s="13" t="s">
        <v>31</v>
      </c>
      <c r="H17" s="13" t="s">
        <v>31</v>
      </c>
      <c r="I17" s="13" t="s">
        <v>31</v>
      </c>
      <c r="J17" s="13" t="s">
        <v>32</v>
      </c>
      <c r="K17" s="13" t="s">
        <v>34</v>
      </c>
      <c r="L17" s="13" t="s">
        <v>34</v>
      </c>
      <c r="M17" s="13" t="s">
        <v>33</v>
      </c>
      <c r="N17" s="13" t="s">
        <v>32</v>
      </c>
      <c r="O17" s="13" t="s">
        <v>34</v>
      </c>
      <c r="P17" s="13" t="s">
        <v>34</v>
      </c>
      <c r="Q17" s="13" t="s">
        <v>33</v>
      </c>
      <c r="R17" s="13" t="s">
        <v>34</v>
      </c>
      <c r="S17" s="13" t="s">
        <v>34</v>
      </c>
      <c r="T17" s="13" t="s">
        <v>33</v>
      </c>
      <c r="U17" s="13" t="s">
        <v>31</v>
      </c>
      <c r="V17" s="13" t="s">
        <v>31</v>
      </c>
      <c r="W17" s="13" t="s">
        <v>33</v>
      </c>
      <c r="X17" s="13" t="s">
        <v>40</v>
      </c>
      <c r="Y17" s="13" t="s">
        <v>40</v>
      </c>
      <c r="Z17" s="13" t="s">
        <v>40</v>
      </c>
      <c r="AA17" s="13" t="s">
        <v>32</v>
      </c>
    </row>
    <row r="18" spans="1:27" ht="12.75" customHeight="1" x14ac:dyDescent="0.15">
      <c r="A18" s="10">
        <v>15</v>
      </c>
      <c r="B18" s="11" t="s">
        <v>69</v>
      </c>
      <c r="C18" s="12" t="s">
        <v>36</v>
      </c>
      <c r="D18" s="12" t="s">
        <v>36</v>
      </c>
      <c r="E18" s="11" t="s">
        <v>70</v>
      </c>
      <c r="F18" s="13" t="s">
        <v>32</v>
      </c>
      <c r="G18" s="13" t="s">
        <v>32</v>
      </c>
      <c r="H18" s="13" t="s">
        <v>32</v>
      </c>
      <c r="I18" s="13" t="s">
        <v>32</v>
      </c>
      <c r="J18" s="13" t="s">
        <v>32</v>
      </c>
      <c r="K18" s="13" t="s">
        <v>32</v>
      </c>
      <c r="L18" s="13" t="s">
        <v>32</v>
      </c>
      <c r="M18" s="13" t="s">
        <v>32</v>
      </c>
      <c r="N18" s="13" t="s">
        <v>32</v>
      </c>
      <c r="O18" s="13" t="s">
        <v>32</v>
      </c>
      <c r="P18" s="13" t="s">
        <v>32</v>
      </c>
      <c r="Q18" s="13" t="s">
        <v>32</v>
      </c>
      <c r="R18" s="13" t="s">
        <v>32</v>
      </c>
      <c r="S18" s="13" t="s">
        <v>32</v>
      </c>
      <c r="T18" s="13" t="s">
        <v>32</v>
      </c>
      <c r="U18" s="13" t="s">
        <v>32</v>
      </c>
      <c r="V18" s="13" t="s">
        <v>32</v>
      </c>
      <c r="W18" s="13" t="s">
        <v>32</v>
      </c>
      <c r="X18" s="13" t="s">
        <v>33</v>
      </c>
      <c r="Y18" s="13" t="s">
        <v>33</v>
      </c>
      <c r="Z18" s="13" t="s">
        <v>33</v>
      </c>
      <c r="AA18" s="13" t="s">
        <v>33</v>
      </c>
    </row>
    <row r="19" spans="1:27" ht="12.75" customHeight="1" x14ac:dyDescent="0.15">
      <c r="A19" s="10">
        <v>16</v>
      </c>
      <c r="B19" s="11" t="s">
        <v>71</v>
      </c>
      <c r="C19" s="12" t="s">
        <v>28</v>
      </c>
      <c r="D19" s="12" t="s">
        <v>72</v>
      </c>
      <c r="E19" s="11" t="s">
        <v>73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32</v>
      </c>
      <c r="K19" s="13" t="s">
        <v>34</v>
      </c>
      <c r="L19" s="13" t="s">
        <v>34</v>
      </c>
      <c r="M19" s="13" t="s">
        <v>34</v>
      </c>
      <c r="N19" s="13" t="s">
        <v>32</v>
      </c>
      <c r="O19" s="13" t="s">
        <v>34</v>
      </c>
      <c r="P19" s="13" t="s">
        <v>34</v>
      </c>
      <c r="Q19" s="13" t="s">
        <v>34</v>
      </c>
      <c r="R19" s="13" t="s">
        <v>34</v>
      </c>
      <c r="S19" s="13" t="s">
        <v>34</v>
      </c>
      <c r="T19" s="13" t="s">
        <v>32</v>
      </c>
      <c r="U19" s="13" t="s">
        <v>31</v>
      </c>
      <c r="V19" s="13" t="s">
        <v>31</v>
      </c>
      <c r="W19" s="13" t="s">
        <v>32</v>
      </c>
      <c r="X19" s="13" t="s">
        <v>74</v>
      </c>
      <c r="Y19" s="13" t="s">
        <v>74</v>
      </c>
      <c r="Z19" s="13" t="s">
        <v>40</v>
      </c>
      <c r="AA19" s="13" t="s">
        <v>32</v>
      </c>
    </row>
    <row r="20" spans="1:27" ht="12.75" customHeight="1" x14ac:dyDescent="0.15">
      <c r="A20" s="10">
        <v>17</v>
      </c>
      <c r="B20" s="11" t="s">
        <v>75</v>
      </c>
      <c r="C20" s="12" t="s">
        <v>28</v>
      </c>
      <c r="D20" s="12" t="s">
        <v>42</v>
      </c>
      <c r="E20" s="11" t="s">
        <v>76</v>
      </c>
      <c r="F20" s="13" t="s">
        <v>44</v>
      </c>
      <c r="G20" s="13" t="s">
        <v>32</v>
      </c>
      <c r="H20" s="13" t="s">
        <v>32</v>
      </c>
      <c r="I20" s="13" t="s">
        <v>32</v>
      </c>
      <c r="J20" s="13" t="s">
        <v>32</v>
      </c>
      <c r="K20" s="13" t="s">
        <v>32</v>
      </c>
      <c r="L20" s="13" t="s">
        <v>32</v>
      </c>
      <c r="M20" s="13" t="s">
        <v>32</v>
      </c>
      <c r="N20" s="13" t="s">
        <v>32</v>
      </c>
      <c r="O20" s="13" t="s">
        <v>32</v>
      </c>
      <c r="P20" s="13" t="s">
        <v>32</v>
      </c>
      <c r="Q20" s="13" t="s">
        <v>32</v>
      </c>
      <c r="R20" s="13" t="s">
        <v>32</v>
      </c>
      <c r="S20" s="13" t="s">
        <v>32</v>
      </c>
      <c r="T20" s="13" t="s">
        <v>32</v>
      </c>
      <c r="U20" s="13" t="s">
        <v>32</v>
      </c>
      <c r="V20" s="13" t="s">
        <v>32</v>
      </c>
      <c r="W20" s="13" t="s">
        <v>32</v>
      </c>
      <c r="X20" s="13" t="s">
        <v>32</v>
      </c>
      <c r="Y20" s="13" t="s">
        <v>32</v>
      </c>
      <c r="Z20" s="13" t="s">
        <v>32</v>
      </c>
      <c r="AA20" s="13" t="s">
        <v>32</v>
      </c>
    </row>
    <row r="21" spans="1:27" ht="12.75" customHeight="1" x14ac:dyDescent="0.15">
      <c r="A21" s="10">
        <v>18</v>
      </c>
      <c r="B21" s="11" t="s">
        <v>77</v>
      </c>
      <c r="C21" s="12" t="s">
        <v>28</v>
      </c>
      <c r="D21" s="12" t="s">
        <v>29</v>
      </c>
      <c r="E21" s="11" t="s">
        <v>78</v>
      </c>
      <c r="F21" s="13" t="s">
        <v>44</v>
      </c>
      <c r="G21" s="13" t="s">
        <v>31</v>
      </c>
      <c r="H21" s="13" t="s">
        <v>31</v>
      </c>
      <c r="I21" s="13" t="s">
        <v>31</v>
      </c>
      <c r="J21" s="13" t="s">
        <v>32</v>
      </c>
      <c r="K21" s="13" t="s">
        <v>33</v>
      </c>
      <c r="L21" s="13" t="s">
        <v>33</v>
      </c>
      <c r="M21" s="13" t="s">
        <v>33</v>
      </c>
      <c r="N21" s="13" t="s">
        <v>32</v>
      </c>
      <c r="O21" s="13" t="s">
        <v>33</v>
      </c>
      <c r="P21" s="13" t="s">
        <v>33</v>
      </c>
      <c r="Q21" s="13" t="s">
        <v>33</v>
      </c>
      <c r="R21" s="13" t="s">
        <v>33</v>
      </c>
      <c r="S21" s="13" t="s">
        <v>33</v>
      </c>
      <c r="T21" s="13" t="s">
        <v>33</v>
      </c>
      <c r="U21" s="13" t="s">
        <v>32</v>
      </c>
      <c r="V21" s="13" t="s">
        <v>33</v>
      </c>
      <c r="W21" s="13" t="s">
        <v>33</v>
      </c>
      <c r="X21" s="13" t="s">
        <v>33</v>
      </c>
      <c r="Y21" s="13" t="s">
        <v>33</v>
      </c>
      <c r="Z21" s="13" t="s">
        <v>33</v>
      </c>
      <c r="AA21" s="13" t="s">
        <v>33</v>
      </c>
    </row>
    <row r="22" spans="1:27" ht="12.75" customHeight="1" x14ac:dyDescent="0.15">
      <c r="A22" s="10">
        <v>19</v>
      </c>
      <c r="B22" s="11" t="s">
        <v>79</v>
      </c>
      <c r="C22" s="12" t="s">
        <v>28</v>
      </c>
      <c r="D22" s="12" t="s">
        <v>72</v>
      </c>
      <c r="E22" s="11" t="s">
        <v>80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34</v>
      </c>
      <c r="L22" s="13" t="s">
        <v>34</v>
      </c>
      <c r="M22" s="13" t="s">
        <v>34</v>
      </c>
      <c r="N22" s="13" t="s">
        <v>32</v>
      </c>
      <c r="O22" s="13" t="s">
        <v>34</v>
      </c>
      <c r="P22" s="13" t="s">
        <v>34</v>
      </c>
      <c r="Q22" s="13" t="s">
        <v>34</v>
      </c>
      <c r="R22" s="13" t="s">
        <v>34</v>
      </c>
      <c r="S22" s="13" t="s">
        <v>34</v>
      </c>
      <c r="T22" s="13" t="s">
        <v>34</v>
      </c>
      <c r="U22" s="13" t="s">
        <v>31</v>
      </c>
      <c r="V22" s="13" t="s">
        <v>31</v>
      </c>
      <c r="W22" s="13" t="s">
        <v>31</v>
      </c>
      <c r="X22" s="13" t="s">
        <v>74</v>
      </c>
      <c r="Y22" s="13" t="s">
        <v>74</v>
      </c>
      <c r="Z22" s="13" t="s">
        <v>40</v>
      </c>
      <c r="AA22" s="13" t="s">
        <v>74</v>
      </c>
    </row>
    <row r="23" spans="1:27" ht="12.75" customHeight="1" x14ac:dyDescent="0.15">
      <c r="A23" s="10">
        <v>20</v>
      </c>
      <c r="B23" s="11" t="s">
        <v>81</v>
      </c>
      <c r="C23" s="12" t="s">
        <v>28</v>
      </c>
      <c r="D23" s="12" t="s">
        <v>28</v>
      </c>
      <c r="E23" s="11" t="s">
        <v>82</v>
      </c>
      <c r="F23" s="13" t="s">
        <v>31</v>
      </c>
      <c r="G23" s="13" t="s">
        <v>31</v>
      </c>
      <c r="H23" s="13" t="s">
        <v>31</v>
      </c>
      <c r="I23" s="13" t="s">
        <v>32</v>
      </c>
      <c r="J23" s="13" t="s">
        <v>32</v>
      </c>
      <c r="K23" s="13" t="s">
        <v>32</v>
      </c>
      <c r="L23" s="13" t="s">
        <v>32</v>
      </c>
      <c r="M23" s="13" t="s">
        <v>32</v>
      </c>
      <c r="N23" s="13" t="s">
        <v>32</v>
      </c>
      <c r="O23" s="13" t="s">
        <v>32</v>
      </c>
      <c r="P23" s="13" t="s">
        <v>32</v>
      </c>
      <c r="Q23" s="13" t="s">
        <v>32</v>
      </c>
      <c r="R23" s="13" t="s">
        <v>32</v>
      </c>
      <c r="S23" s="13" t="s">
        <v>32</v>
      </c>
      <c r="T23" s="13" t="s">
        <v>32</v>
      </c>
      <c r="U23" s="13" t="s">
        <v>32</v>
      </c>
      <c r="V23" s="13" t="s">
        <v>32</v>
      </c>
      <c r="W23" s="13" t="s">
        <v>32</v>
      </c>
      <c r="X23" s="13" t="s">
        <v>40</v>
      </c>
      <c r="Y23" s="13" t="s">
        <v>40</v>
      </c>
      <c r="Z23" s="13" t="s">
        <v>40</v>
      </c>
      <c r="AA23" s="13" t="s">
        <v>33</v>
      </c>
    </row>
    <row r="24" spans="1:27" ht="12.75" customHeight="1" x14ac:dyDescent="0.15">
      <c r="A24" s="10">
        <v>21</v>
      </c>
      <c r="B24" s="11" t="s">
        <v>83</v>
      </c>
      <c r="C24" s="12" t="s">
        <v>28</v>
      </c>
      <c r="D24" s="12" t="s">
        <v>42</v>
      </c>
      <c r="E24" s="11" t="s">
        <v>84</v>
      </c>
      <c r="F24" s="13" t="s">
        <v>31</v>
      </c>
      <c r="G24" s="13" t="s">
        <v>31</v>
      </c>
      <c r="H24" s="13" t="s">
        <v>31</v>
      </c>
      <c r="I24" s="13" t="s">
        <v>31</v>
      </c>
      <c r="J24" s="13" t="s">
        <v>31</v>
      </c>
      <c r="K24" s="13" t="s">
        <v>34</v>
      </c>
      <c r="L24" s="13" t="s">
        <v>34</v>
      </c>
      <c r="M24" s="13" t="s">
        <v>32</v>
      </c>
      <c r="N24" s="13" t="s">
        <v>32</v>
      </c>
      <c r="O24" s="13" t="s">
        <v>34</v>
      </c>
      <c r="P24" s="13" t="s">
        <v>34</v>
      </c>
      <c r="Q24" s="13" t="s">
        <v>32</v>
      </c>
      <c r="R24" s="13" t="s">
        <v>34</v>
      </c>
      <c r="S24" s="13" t="s">
        <v>34</v>
      </c>
      <c r="T24" s="13" t="s">
        <v>34</v>
      </c>
      <c r="U24" s="13" t="s">
        <v>32</v>
      </c>
      <c r="V24" s="13" t="s">
        <v>32</v>
      </c>
      <c r="W24" s="13" t="s">
        <v>31</v>
      </c>
      <c r="X24" s="13" t="s">
        <v>74</v>
      </c>
      <c r="Y24" s="13" t="s">
        <v>74</v>
      </c>
      <c r="Z24" s="13" t="s">
        <v>74</v>
      </c>
      <c r="AA24" s="13" t="s">
        <v>74</v>
      </c>
    </row>
    <row r="25" spans="1:27" ht="12.75" customHeight="1" x14ac:dyDescent="0.15">
      <c r="A25" s="10">
        <v>22</v>
      </c>
      <c r="B25" s="11" t="s">
        <v>85</v>
      </c>
      <c r="C25" s="12" t="s">
        <v>28</v>
      </c>
      <c r="D25" s="12" t="s">
        <v>42</v>
      </c>
      <c r="E25" s="11" t="s">
        <v>86</v>
      </c>
      <c r="F25" s="13" t="s">
        <v>31</v>
      </c>
      <c r="G25" s="13" t="s">
        <v>31</v>
      </c>
      <c r="H25" s="13" t="s">
        <v>31</v>
      </c>
      <c r="I25" s="13" t="s">
        <v>31</v>
      </c>
      <c r="J25" s="13" t="s">
        <v>32</v>
      </c>
      <c r="K25" s="13" t="s">
        <v>34</v>
      </c>
      <c r="L25" s="13" t="s">
        <v>34</v>
      </c>
      <c r="M25" s="13" t="s">
        <v>32</v>
      </c>
      <c r="N25" s="13" t="s">
        <v>32</v>
      </c>
      <c r="O25" s="13" t="s">
        <v>34</v>
      </c>
      <c r="P25" s="13" t="s">
        <v>34</v>
      </c>
      <c r="Q25" s="13" t="s">
        <v>32</v>
      </c>
      <c r="R25" s="13" t="s">
        <v>34</v>
      </c>
      <c r="S25" s="13" t="s">
        <v>34</v>
      </c>
      <c r="T25" s="13" t="s">
        <v>32</v>
      </c>
      <c r="U25" s="13" t="s">
        <v>31</v>
      </c>
      <c r="V25" s="13" t="s">
        <v>31</v>
      </c>
      <c r="W25" s="13" t="s">
        <v>32</v>
      </c>
      <c r="X25" s="13" t="s">
        <v>40</v>
      </c>
      <c r="Y25" s="13" t="s">
        <v>40</v>
      </c>
      <c r="Z25" s="13" t="s">
        <v>40</v>
      </c>
      <c r="AA25" s="13" t="s">
        <v>32</v>
      </c>
    </row>
    <row r="26" spans="1:27" ht="12.75" customHeight="1" x14ac:dyDescent="0.15">
      <c r="A26" s="10">
        <v>23</v>
      </c>
      <c r="B26" s="11" t="s">
        <v>87</v>
      </c>
      <c r="C26" s="12" t="s">
        <v>28</v>
      </c>
      <c r="D26" s="12" t="s">
        <v>29</v>
      </c>
      <c r="E26" s="11" t="s">
        <v>88</v>
      </c>
      <c r="F26" s="13" t="s">
        <v>31</v>
      </c>
      <c r="G26" s="13" t="s">
        <v>31</v>
      </c>
      <c r="H26" s="13" t="s">
        <v>32</v>
      </c>
      <c r="I26" s="13" t="s">
        <v>32</v>
      </c>
      <c r="J26" s="13" t="s">
        <v>32</v>
      </c>
      <c r="K26" s="13" t="s">
        <v>32</v>
      </c>
      <c r="L26" s="13" t="s">
        <v>32</v>
      </c>
      <c r="M26" s="13" t="s">
        <v>32</v>
      </c>
      <c r="N26" s="13" t="s">
        <v>32</v>
      </c>
      <c r="O26" s="13" t="s">
        <v>32</v>
      </c>
      <c r="P26" s="13" t="s">
        <v>32</v>
      </c>
      <c r="Q26" s="13" t="s">
        <v>32</v>
      </c>
      <c r="R26" s="13" t="s">
        <v>32</v>
      </c>
      <c r="S26" s="13" t="s">
        <v>32</v>
      </c>
      <c r="T26" s="13" t="s">
        <v>32</v>
      </c>
      <c r="U26" s="13" t="s">
        <v>32</v>
      </c>
      <c r="V26" s="13" t="s">
        <v>32</v>
      </c>
      <c r="W26" s="13" t="s">
        <v>32</v>
      </c>
      <c r="X26" s="13" t="s">
        <v>74</v>
      </c>
      <c r="Y26" s="13" t="s">
        <v>33</v>
      </c>
      <c r="Z26" s="13" t="s">
        <v>33</v>
      </c>
      <c r="AA26" s="13" t="s">
        <v>32</v>
      </c>
    </row>
    <row r="27" spans="1:27" ht="12.75" customHeight="1" x14ac:dyDescent="0.15">
      <c r="A27" s="10">
        <v>24</v>
      </c>
      <c r="B27" s="11" t="s">
        <v>89</v>
      </c>
      <c r="C27" s="12" t="s">
        <v>28</v>
      </c>
      <c r="D27" s="12" t="s">
        <v>72</v>
      </c>
      <c r="E27" s="11" t="s">
        <v>90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34</v>
      </c>
      <c r="L27" s="13" t="s">
        <v>32</v>
      </c>
      <c r="M27" s="13" t="s">
        <v>32</v>
      </c>
      <c r="N27" s="13" t="s">
        <v>32</v>
      </c>
      <c r="O27" s="13" t="s">
        <v>34</v>
      </c>
      <c r="P27" s="13" t="s">
        <v>32</v>
      </c>
      <c r="Q27" s="13" t="s">
        <v>32</v>
      </c>
      <c r="R27" s="13" t="s">
        <v>34</v>
      </c>
      <c r="S27" s="13" t="s">
        <v>32</v>
      </c>
      <c r="T27" s="13" t="s">
        <v>32</v>
      </c>
      <c r="U27" s="13" t="s">
        <v>33</v>
      </c>
      <c r="V27" s="13" t="s">
        <v>33</v>
      </c>
      <c r="W27" s="13" t="s">
        <v>33</v>
      </c>
      <c r="X27" s="13" t="s">
        <v>74</v>
      </c>
      <c r="Y27" s="13" t="s">
        <v>74</v>
      </c>
      <c r="Z27" s="13" t="s">
        <v>74</v>
      </c>
      <c r="AA27" s="13" t="s">
        <v>33</v>
      </c>
    </row>
    <row r="28" spans="1:27" ht="12.75" customHeight="1" x14ac:dyDescent="0.15">
      <c r="A28" s="10">
        <v>25</v>
      </c>
      <c r="B28" s="11" t="s">
        <v>91</v>
      </c>
      <c r="C28" s="12" t="s">
        <v>28</v>
      </c>
      <c r="D28" s="12" t="s">
        <v>28</v>
      </c>
      <c r="E28" s="11" t="s">
        <v>92</v>
      </c>
      <c r="F28" s="13" t="s">
        <v>31</v>
      </c>
      <c r="G28" s="13" t="s">
        <v>31</v>
      </c>
      <c r="H28" s="13" t="s">
        <v>31</v>
      </c>
      <c r="I28" s="13" t="s">
        <v>44</v>
      </c>
      <c r="J28" s="13" t="s">
        <v>32</v>
      </c>
      <c r="K28" s="13" t="s">
        <v>34</v>
      </c>
      <c r="L28" s="13" t="s">
        <v>32</v>
      </c>
      <c r="M28" s="13" t="s">
        <v>32</v>
      </c>
      <c r="N28" s="13" t="s">
        <v>32</v>
      </c>
      <c r="O28" s="13" t="s">
        <v>32</v>
      </c>
      <c r="P28" s="13" t="s">
        <v>32</v>
      </c>
      <c r="Q28" s="13" t="s">
        <v>32</v>
      </c>
      <c r="R28" s="13" t="s">
        <v>32</v>
      </c>
      <c r="S28" s="13" t="s">
        <v>32</v>
      </c>
      <c r="T28" s="13" t="s">
        <v>32</v>
      </c>
      <c r="U28" s="13" t="s">
        <v>93</v>
      </c>
      <c r="V28" s="13" t="s">
        <v>31</v>
      </c>
      <c r="W28" s="13" t="s">
        <v>32</v>
      </c>
      <c r="X28" s="13" t="s">
        <v>33</v>
      </c>
      <c r="Y28" s="13" t="s">
        <v>74</v>
      </c>
      <c r="Z28" s="13" t="s">
        <v>33</v>
      </c>
      <c r="AA28" s="13" t="s">
        <v>32</v>
      </c>
    </row>
    <row r="29" spans="1:27" ht="12.75" customHeight="1" x14ac:dyDescent="0.15">
      <c r="A29" s="10">
        <v>26</v>
      </c>
      <c r="B29" s="11" t="s">
        <v>94</v>
      </c>
      <c r="C29" s="12" t="s">
        <v>36</v>
      </c>
      <c r="D29" s="12" t="s">
        <v>36</v>
      </c>
      <c r="E29" s="11" t="s">
        <v>95</v>
      </c>
      <c r="F29" s="13" t="s">
        <v>31</v>
      </c>
      <c r="G29" s="13" t="s">
        <v>31</v>
      </c>
      <c r="H29" s="13" t="s">
        <v>31</v>
      </c>
      <c r="I29" s="13" t="s">
        <v>31</v>
      </c>
      <c r="J29" s="13" t="s">
        <v>44</v>
      </c>
      <c r="K29" s="13" t="s">
        <v>32</v>
      </c>
      <c r="L29" s="13" t="s">
        <v>32</v>
      </c>
      <c r="M29" s="13" t="s">
        <v>32</v>
      </c>
      <c r="N29" s="13" t="s">
        <v>32</v>
      </c>
      <c r="O29" s="13" t="s">
        <v>32</v>
      </c>
      <c r="P29" s="13" t="s">
        <v>32</v>
      </c>
      <c r="Q29" s="13" t="s">
        <v>32</v>
      </c>
      <c r="R29" s="13" t="s">
        <v>32</v>
      </c>
      <c r="S29" s="13" t="s">
        <v>32</v>
      </c>
      <c r="T29" s="13" t="s">
        <v>32</v>
      </c>
      <c r="U29" s="13" t="s">
        <v>31</v>
      </c>
      <c r="V29" s="13" t="s">
        <v>31</v>
      </c>
      <c r="W29" s="13" t="s">
        <v>32</v>
      </c>
      <c r="X29" s="13" t="s">
        <v>40</v>
      </c>
      <c r="Y29" s="13" t="s">
        <v>40</v>
      </c>
      <c r="Z29" s="13" t="s">
        <v>40</v>
      </c>
      <c r="AA29" s="13" t="s">
        <v>33</v>
      </c>
    </row>
    <row r="30" spans="1:27" ht="12.75" customHeight="1" x14ac:dyDescent="0.15">
      <c r="A30" s="10">
        <v>27</v>
      </c>
      <c r="B30" s="11" t="s">
        <v>96</v>
      </c>
      <c r="C30" s="12" t="s">
        <v>28</v>
      </c>
      <c r="D30" s="12" t="s">
        <v>29</v>
      </c>
      <c r="E30" s="11" t="s">
        <v>97</v>
      </c>
      <c r="F30" s="13" t="s">
        <v>31</v>
      </c>
      <c r="G30" s="13" t="s">
        <v>32</v>
      </c>
      <c r="H30" s="13" t="s">
        <v>32</v>
      </c>
      <c r="I30" s="13" t="s">
        <v>32</v>
      </c>
      <c r="J30" s="13" t="s">
        <v>32</v>
      </c>
      <c r="K30" s="13" t="s">
        <v>32</v>
      </c>
      <c r="L30" s="13" t="s">
        <v>32</v>
      </c>
      <c r="M30" s="13" t="s">
        <v>32</v>
      </c>
      <c r="N30" s="13" t="s">
        <v>32</v>
      </c>
      <c r="O30" s="13" t="s">
        <v>32</v>
      </c>
      <c r="P30" s="13" t="s">
        <v>32</v>
      </c>
      <c r="Q30" s="13" t="s">
        <v>32</v>
      </c>
      <c r="R30" s="13" t="s">
        <v>32</v>
      </c>
      <c r="S30" s="13" t="s">
        <v>32</v>
      </c>
      <c r="T30" s="13" t="s">
        <v>32</v>
      </c>
      <c r="U30" s="13" t="s">
        <v>32</v>
      </c>
      <c r="V30" s="13" t="s">
        <v>32</v>
      </c>
      <c r="W30" s="13" t="s">
        <v>32</v>
      </c>
      <c r="X30" s="13" t="s">
        <v>60</v>
      </c>
      <c r="Y30" s="13" t="s">
        <v>74</v>
      </c>
      <c r="Z30" s="13" t="s">
        <v>74</v>
      </c>
      <c r="AA30" s="13" t="s">
        <v>32</v>
      </c>
    </row>
    <row r="31" spans="1:27" ht="12.75" customHeight="1" x14ac:dyDescent="0.15">
      <c r="A31" s="10">
        <v>28</v>
      </c>
      <c r="B31" s="11" t="s">
        <v>98</v>
      </c>
      <c r="C31" s="12" t="s">
        <v>36</v>
      </c>
      <c r="D31" s="12" t="s">
        <v>37</v>
      </c>
      <c r="E31" s="11" t="s">
        <v>99</v>
      </c>
      <c r="F31" s="13" t="s">
        <v>31</v>
      </c>
      <c r="G31" s="13" t="s">
        <v>32</v>
      </c>
      <c r="H31" s="13" t="s">
        <v>32</v>
      </c>
      <c r="I31" s="13" t="s">
        <v>32</v>
      </c>
      <c r="J31" s="13" t="s">
        <v>32</v>
      </c>
      <c r="K31" s="13" t="s">
        <v>32</v>
      </c>
      <c r="L31" s="13" t="s">
        <v>32</v>
      </c>
      <c r="M31" s="13" t="s">
        <v>32</v>
      </c>
      <c r="N31" s="13" t="s">
        <v>32</v>
      </c>
      <c r="O31" s="13" t="s">
        <v>32</v>
      </c>
      <c r="P31" s="13" t="s">
        <v>32</v>
      </c>
      <c r="Q31" s="13" t="s">
        <v>32</v>
      </c>
      <c r="R31" s="13" t="s">
        <v>32</v>
      </c>
      <c r="S31" s="13" t="s">
        <v>32</v>
      </c>
      <c r="T31" s="13" t="s">
        <v>32</v>
      </c>
      <c r="U31" s="13" t="s">
        <v>32</v>
      </c>
      <c r="V31" s="13" t="s">
        <v>32</v>
      </c>
      <c r="W31" s="13" t="s">
        <v>32</v>
      </c>
      <c r="X31" s="13" t="s">
        <v>40</v>
      </c>
      <c r="Y31" s="13" t="s">
        <v>40</v>
      </c>
      <c r="Z31" s="13" t="s">
        <v>40</v>
      </c>
      <c r="AA31" s="13" t="s">
        <v>33</v>
      </c>
    </row>
    <row r="32" spans="1:27" ht="12.75" customHeight="1" x14ac:dyDescent="0.15">
      <c r="A32" s="10">
        <v>29</v>
      </c>
      <c r="B32" s="11" t="s">
        <v>100</v>
      </c>
      <c r="C32" s="12" t="s">
        <v>28</v>
      </c>
      <c r="D32" s="12" t="s">
        <v>42</v>
      </c>
      <c r="E32" s="11" t="s">
        <v>101</v>
      </c>
      <c r="F32" s="13" t="s">
        <v>31</v>
      </c>
      <c r="G32" s="13" t="s">
        <v>31</v>
      </c>
      <c r="H32" s="13" t="s">
        <v>44</v>
      </c>
      <c r="I32" s="13" t="s">
        <v>32</v>
      </c>
      <c r="J32" s="13" t="s">
        <v>32</v>
      </c>
      <c r="K32" s="13" t="s">
        <v>32</v>
      </c>
      <c r="L32" s="13" t="s">
        <v>32</v>
      </c>
      <c r="M32" s="13" t="s">
        <v>32</v>
      </c>
      <c r="N32" s="13" t="s">
        <v>32</v>
      </c>
      <c r="O32" s="13" t="s">
        <v>32</v>
      </c>
      <c r="P32" s="13" t="s">
        <v>32</v>
      </c>
      <c r="Q32" s="13" t="s">
        <v>32</v>
      </c>
      <c r="R32" s="13" t="s">
        <v>32</v>
      </c>
      <c r="S32" s="13" t="s">
        <v>32</v>
      </c>
      <c r="T32" s="13" t="s">
        <v>32</v>
      </c>
      <c r="U32" s="13" t="s">
        <v>33</v>
      </c>
      <c r="V32" s="13" t="s">
        <v>32</v>
      </c>
      <c r="W32" s="13" t="s">
        <v>32</v>
      </c>
      <c r="X32" s="13" t="s">
        <v>40</v>
      </c>
      <c r="Y32" s="13" t="s">
        <v>40</v>
      </c>
      <c r="Z32" s="13" t="s">
        <v>40</v>
      </c>
      <c r="AA32" s="13" t="s">
        <v>32</v>
      </c>
    </row>
    <row r="33" spans="1:27" ht="12.75" customHeight="1" x14ac:dyDescent="0.15">
      <c r="A33" s="10">
        <v>30</v>
      </c>
      <c r="B33" s="11" t="s">
        <v>102</v>
      </c>
      <c r="C33" s="12" t="s">
        <v>28</v>
      </c>
      <c r="D33" s="12" t="s">
        <v>29</v>
      </c>
      <c r="E33" s="11" t="s">
        <v>103</v>
      </c>
      <c r="F33" s="13" t="s">
        <v>31</v>
      </c>
      <c r="G33" s="13" t="s">
        <v>44</v>
      </c>
      <c r="H33" s="13" t="s">
        <v>44</v>
      </c>
      <c r="I33" s="13" t="s">
        <v>44</v>
      </c>
      <c r="J33" s="13" t="s">
        <v>32</v>
      </c>
      <c r="K33" s="13" t="s">
        <v>34</v>
      </c>
      <c r="L33" s="13" t="s">
        <v>34</v>
      </c>
      <c r="M33" s="13" t="s">
        <v>33</v>
      </c>
      <c r="N33" s="13" t="s">
        <v>32</v>
      </c>
      <c r="O33" s="13" t="s">
        <v>34</v>
      </c>
      <c r="P33" s="13" t="s">
        <v>34</v>
      </c>
      <c r="Q33" s="13" t="s">
        <v>33</v>
      </c>
      <c r="R33" s="13" t="s">
        <v>34</v>
      </c>
      <c r="S33" s="13" t="s">
        <v>34</v>
      </c>
      <c r="T33" s="13" t="s">
        <v>33</v>
      </c>
      <c r="U33" s="13" t="s">
        <v>31</v>
      </c>
      <c r="V33" s="13" t="s">
        <v>31</v>
      </c>
      <c r="W33" s="13" t="s">
        <v>33</v>
      </c>
      <c r="X33" s="13" t="s">
        <v>74</v>
      </c>
      <c r="Y33" s="13" t="s">
        <v>74</v>
      </c>
      <c r="Z33" s="13" t="s">
        <v>40</v>
      </c>
      <c r="AA33" s="13" t="s">
        <v>32</v>
      </c>
    </row>
    <row r="34" spans="1:27" ht="12.75" customHeight="1" x14ac:dyDescent="0.15">
      <c r="A34" s="10">
        <v>31</v>
      </c>
      <c r="B34" s="11" t="s">
        <v>104</v>
      </c>
      <c r="C34" s="12" t="s">
        <v>28</v>
      </c>
      <c r="D34" s="12" t="s">
        <v>72</v>
      </c>
      <c r="E34" s="11" t="s">
        <v>105</v>
      </c>
      <c r="F34" s="13" t="s">
        <v>31</v>
      </c>
      <c r="G34" s="13" t="s">
        <v>44</v>
      </c>
      <c r="H34" s="13" t="s">
        <v>44</v>
      </c>
      <c r="I34" s="13" t="s">
        <v>44</v>
      </c>
      <c r="J34" s="13" t="s">
        <v>32</v>
      </c>
      <c r="K34" s="13" t="s">
        <v>32</v>
      </c>
      <c r="L34" s="13" t="s">
        <v>32</v>
      </c>
      <c r="M34" s="13" t="s">
        <v>32</v>
      </c>
      <c r="N34" s="13" t="s">
        <v>32</v>
      </c>
      <c r="O34" s="13" t="s">
        <v>32</v>
      </c>
      <c r="P34" s="13" t="s">
        <v>32</v>
      </c>
      <c r="Q34" s="13" t="s">
        <v>32</v>
      </c>
      <c r="R34" s="13" t="s">
        <v>32</v>
      </c>
      <c r="S34" s="13" t="s">
        <v>32</v>
      </c>
      <c r="T34" s="13" t="s">
        <v>32</v>
      </c>
      <c r="U34" s="13" t="s">
        <v>32</v>
      </c>
      <c r="V34" s="13" t="s">
        <v>32</v>
      </c>
      <c r="W34" s="13" t="s">
        <v>32</v>
      </c>
      <c r="X34" s="13" t="s">
        <v>33</v>
      </c>
      <c r="Y34" s="13" t="s">
        <v>33</v>
      </c>
      <c r="Z34" s="13" t="s">
        <v>40</v>
      </c>
      <c r="AA34" s="13" t="s">
        <v>32</v>
      </c>
    </row>
    <row r="35" spans="1:27" ht="12.75" customHeight="1" x14ac:dyDescent="0.15">
      <c r="A35" s="10">
        <v>32</v>
      </c>
      <c r="B35" s="11" t="s">
        <v>106</v>
      </c>
      <c r="C35" s="12" t="s">
        <v>36</v>
      </c>
      <c r="D35" s="12" t="s">
        <v>46</v>
      </c>
      <c r="E35" s="11" t="s">
        <v>107</v>
      </c>
      <c r="F35" s="13" t="s">
        <v>31</v>
      </c>
      <c r="G35" s="13" t="s">
        <v>31</v>
      </c>
      <c r="H35" s="13" t="s">
        <v>31</v>
      </c>
      <c r="I35" s="13" t="s">
        <v>31</v>
      </c>
      <c r="J35" s="13" t="s">
        <v>31</v>
      </c>
      <c r="K35" s="13" t="s">
        <v>32</v>
      </c>
      <c r="L35" s="13" t="s">
        <v>32</v>
      </c>
      <c r="M35" s="13" t="s">
        <v>32</v>
      </c>
      <c r="N35" s="13" t="s">
        <v>32</v>
      </c>
      <c r="O35" s="13" t="s">
        <v>32</v>
      </c>
      <c r="P35" s="13" t="s">
        <v>32</v>
      </c>
      <c r="Q35" s="13" t="s">
        <v>32</v>
      </c>
      <c r="R35" s="13" t="s">
        <v>32</v>
      </c>
      <c r="S35" s="13" t="s">
        <v>32</v>
      </c>
      <c r="T35" s="13" t="s">
        <v>34</v>
      </c>
      <c r="U35" s="13" t="s">
        <v>31</v>
      </c>
      <c r="V35" s="13" t="s">
        <v>31</v>
      </c>
      <c r="W35" s="13" t="s">
        <v>31</v>
      </c>
      <c r="X35" s="13" t="s">
        <v>40</v>
      </c>
      <c r="Y35" s="13" t="s">
        <v>40</v>
      </c>
      <c r="Z35" s="13" t="s">
        <v>40</v>
      </c>
      <c r="AA35" s="13" t="s">
        <v>33</v>
      </c>
    </row>
    <row r="36" spans="1:27" ht="12.75" customHeight="1" x14ac:dyDescent="0.15">
      <c r="A36" s="10">
        <v>33</v>
      </c>
      <c r="B36" s="11" t="s">
        <v>108</v>
      </c>
      <c r="C36" s="12" t="s">
        <v>28</v>
      </c>
      <c r="D36" s="12" t="s">
        <v>29</v>
      </c>
      <c r="E36" s="11" t="s">
        <v>109</v>
      </c>
      <c r="F36" s="13" t="s">
        <v>31</v>
      </c>
      <c r="G36" s="13" t="s">
        <v>31</v>
      </c>
      <c r="H36" s="13" t="s">
        <v>31</v>
      </c>
      <c r="I36" s="13" t="s">
        <v>31</v>
      </c>
      <c r="J36" s="13" t="s">
        <v>32</v>
      </c>
      <c r="K36" s="13" t="s">
        <v>33</v>
      </c>
      <c r="L36" s="13" t="s">
        <v>33</v>
      </c>
      <c r="M36" s="13" t="s">
        <v>33</v>
      </c>
      <c r="N36" s="13" t="s">
        <v>32</v>
      </c>
      <c r="O36" s="13" t="s">
        <v>33</v>
      </c>
      <c r="P36" s="13" t="s">
        <v>33</v>
      </c>
      <c r="Q36" s="13" t="s">
        <v>33</v>
      </c>
      <c r="R36" s="13" t="s">
        <v>33</v>
      </c>
      <c r="S36" s="13" t="s">
        <v>33</v>
      </c>
      <c r="T36" s="13" t="s">
        <v>33</v>
      </c>
      <c r="U36" s="13" t="s">
        <v>31</v>
      </c>
      <c r="V36" s="13" t="s">
        <v>31</v>
      </c>
      <c r="W36" s="13" t="s">
        <v>33</v>
      </c>
      <c r="X36" s="13" t="s">
        <v>74</v>
      </c>
      <c r="Y36" s="13" t="s">
        <v>74</v>
      </c>
      <c r="Z36" s="13" t="s">
        <v>40</v>
      </c>
      <c r="AA36" s="13" t="s">
        <v>33</v>
      </c>
    </row>
    <row r="37" spans="1:27" ht="12.75" customHeight="1" x14ac:dyDescent="0.15">
      <c r="A37" s="10">
        <v>34</v>
      </c>
      <c r="B37" s="11" t="s">
        <v>110</v>
      </c>
      <c r="C37" s="12" t="s">
        <v>28</v>
      </c>
      <c r="D37" s="12" t="s">
        <v>29</v>
      </c>
      <c r="E37" s="11" t="s">
        <v>111</v>
      </c>
      <c r="F37" s="13" t="s">
        <v>31</v>
      </c>
      <c r="G37" s="13" t="s">
        <v>31</v>
      </c>
      <c r="H37" s="13" t="s">
        <v>31</v>
      </c>
      <c r="I37" s="13" t="s">
        <v>31</v>
      </c>
      <c r="J37" s="13" t="s">
        <v>31</v>
      </c>
      <c r="K37" s="13" t="s">
        <v>34</v>
      </c>
      <c r="L37" s="13" t="s">
        <v>34</v>
      </c>
      <c r="M37" s="13" t="s">
        <v>34</v>
      </c>
      <c r="N37" s="13" t="s">
        <v>32</v>
      </c>
      <c r="O37" s="13" t="s">
        <v>34</v>
      </c>
      <c r="P37" s="13" t="s">
        <v>34</v>
      </c>
      <c r="Q37" s="13" t="s">
        <v>34</v>
      </c>
      <c r="R37" s="13" t="s">
        <v>34</v>
      </c>
      <c r="S37" s="13" t="s">
        <v>34</v>
      </c>
      <c r="T37" s="13" t="s">
        <v>34</v>
      </c>
      <c r="U37" s="13" t="s">
        <v>31</v>
      </c>
      <c r="V37" s="13" t="s">
        <v>31</v>
      </c>
      <c r="W37" s="13" t="s">
        <v>31</v>
      </c>
      <c r="X37" s="13" t="s">
        <v>74</v>
      </c>
      <c r="Y37" s="13" t="s">
        <v>74</v>
      </c>
      <c r="Z37" s="13" t="s">
        <v>40</v>
      </c>
      <c r="AA37" s="13" t="s">
        <v>32</v>
      </c>
    </row>
    <row r="38" spans="1:27" ht="12.75" customHeight="1" x14ac:dyDescent="0.15">
      <c r="A38" s="10">
        <v>35</v>
      </c>
      <c r="B38" s="11" t="s">
        <v>112</v>
      </c>
      <c r="C38" s="12" t="s">
        <v>36</v>
      </c>
      <c r="D38" s="12" t="s">
        <v>46</v>
      </c>
      <c r="E38" s="11" t="s">
        <v>113</v>
      </c>
      <c r="F38" s="13" t="s">
        <v>31</v>
      </c>
      <c r="G38" s="13" t="s">
        <v>31</v>
      </c>
      <c r="H38" s="13" t="s">
        <v>31</v>
      </c>
      <c r="I38" s="13" t="s">
        <v>31</v>
      </c>
      <c r="J38" s="13" t="s">
        <v>31</v>
      </c>
      <c r="K38" s="13" t="s">
        <v>32</v>
      </c>
      <c r="L38" s="13" t="s">
        <v>32</v>
      </c>
      <c r="M38" s="13" t="s">
        <v>34</v>
      </c>
      <c r="N38" s="13" t="s">
        <v>32</v>
      </c>
      <c r="O38" s="13" t="s">
        <v>32</v>
      </c>
      <c r="P38" s="13" t="s">
        <v>32</v>
      </c>
      <c r="Q38" s="13" t="s">
        <v>34</v>
      </c>
      <c r="R38" s="13" t="s">
        <v>32</v>
      </c>
      <c r="S38" s="13" t="s">
        <v>32</v>
      </c>
      <c r="T38" s="13" t="s">
        <v>34</v>
      </c>
      <c r="U38" s="13" t="s">
        <v>31</v>
      </c>
      <c r="V38" s="13" t="s">
        <v>31</v>
      </c>
      <c r="W38" s="13" t="s">
        <v>31</v>
      </c>
      <c r="X38" s="13" t="s">
        <v>40</v>
      </c>
      <c r="Y38" s="13" t="s">
        <v>40</v>
      </c>
      <c r="Z38" s="13" t="s">
        <v>40</v>
      </c>
      <c r="AA38" s="13" t="s">
        <v>32</v>
      </c>
    </row>
    <row r="39" spans="1:27" ht="12.75" customHeight="1" x14ac:dyDescent="0.15">
      <c r="A39" s="10">
        <v>36</v>
      </c>
      <c r="B39" s="11" t="s">
        <v>114</v>
      </c>
      <c r="C39" s="12" t="s">
        <v>28</v>
      </c>
      <c r="D39" s="12" t="s">
        <v>115</v>
      </c>
      <c r="E39" s="11" t="s">
        <v>116</v>
      </c>
      <c r="F39" s="13" t="s">
        <v>31</v>
      </c>
      <c r="G39" s="13" t="s">
        <v>31</v>
      </c>
      <c r="H39" s="13" t="s">
        <v>31</v>
      </c>
      <c r="I39" s="13" t="s">
        <v>31</v>
      </c>
      <c r="J39" s="13" t="s">
        <v>32</v>
      </c>
      <c r="K39" s="13" t="s">
        <v>33</v>
      </c>
      <c r="L39" s="13" t="s">
        <v>33</v>
      </c>
      <c r="M39" s="13" t="s">
        <v>32</v>
      </c>
      <c r="N39" s="13" t="s">
        <v>32</v>
      </c>
      <c r="O39" s="13" t="s">
        <v>33</v>
      </c>
      <c r="P39" s="13" t="s">
        <v>33</v>
      </c>
      <c r="Q39" s="13" t="s">
        <v>32</v>
      </c>
      <c r="R39" s="13" t="s">
        <v>33</v>
      </c>
      <c r="S39" s="13" t="s">
        <v>33</v>
      </c>
      <c r="T39" s="13" t="s">
        <v>32</v>
      </c>
      <c r="U39" s="13" t="s">
        <v>33</v>
      </c>
      <c r="V39" s="13" t="s">
        <v>33</v>
      </c>
      <c r="W39" s="13" t="s">
        <v>32</v>
      </c>
      <c r="X39" s="13" t="s">
        <v>33</v>
      </c>
      <c r="Y39" s="13" t="s">
        <v>32</v>
      </c>
      <c r="Z39" s="13" t="s">
        <v>32</v>
      </c>
      <c r="AA39" s="13" t="s">
        <v>32</v>
      </c>
    </row>
    <row r="40" spans="1:27" ht="12.75" customHeight="1" x14ac:dyDescent="0.15">
      <c r="A40" s="10">
        <v>37</v>
      </c>
      <c r="B40" s="11" t="s">
        <v>117</v>
      </c>
      <c r="C40" s="12" t="s">
        <v>36</v>
      </c>
      <c r="D40" s="12" t="s">
        <v>46</v>
      </c>
      <c r="E40" s="11" t="s">
        <v>118</v>
      </c>
      <c r="F40" s="13" t="s">
        <v>31</v>
      </c>
      <c r="G40" s="13" t="s">
        <v>31</v>
      </c>
      <c r="H40" s="13" t="s">
        <v>31</v>
      </c>
      <c r="I40" s="13" t="s">
        <v>31</v>
      </c>
      <c r="J40" s="13" t="s">
        <v>32</v>
      </c>
      <c r="K40" s="13" t="s">
        <v>32</v>
      </c>
      <c r="L40" s="13" t="s">
        <v>32</v>
      </c>
      <c r="M40" s="13" t="s">
        <v>32</v>
      </c>
      <c r="N40" s="13" t="s">
        <v>32</v>
      </c>
      <c r="O40" s="13" t="s">
        <v>32</v>
      </c>
      <c r="P40" s="13" t="s">
        <v>32</v>
      </c>
      <c r="Q40" s="13" t="s">
        <v>32</v>
      </c>
      <c r="R40" s="13" t="s">
        <v>32</v>
      </c>
      <c r="S40" s="13" t="s">
        <v>32</v>
      </c>
      <c r="T40" s="13" t="s">
        <v>32</v>
      </c>
      <c r="U40" s="13" t="s">
        <v>31</v>
      </c>
      <c r="V40" s="13" t="s">
        <v>31</v>
      </c>
      <c r="W40" s="13" t="s">
        <v>32</v>
      </c>
      <c r="X40" s="13" t="s">
        <v>40</v>
      </c>
      <c r="Y40" s="13" t="s">
        <v>40</v>
      </c>
      <c r="Z40" s="13" t="s">
        <v>40</v>
      </c>
      <c r="AA40" s="13" t="s">
        <v>32</v>
      </c>
    </row>
    <row r="41" spans="1:27" ht="12.75" customHeight="1" x14ac:dyDescent="0.15">
      <c r="A41" s="10">
        <v>38</v>
      </c>
      <c r="B41" s="11" t="s">
        <v>119</v>
      </c>
      <c r="C41" s="12" t="s">
        <v>28</v>
      </c>
      <c r="D41" s="12" t="s">
        <v>29</v>
      </c>
      <c r="E41" s="11" t="s">
        <v>120</v>
      </c>
      <c r="F41" s="13" t="s">
        <v>31</v>
      </c>
      <c r="G41" s="13" t="s">
        <v>31</v>
      </c>
      <c r="H41" s="13" t="s">
        <v>31</v>
      </c>
      <c r="I41" s="13" t="s">
        <v>31</v>
      </c>
      <c r="J41" s="13" t="s">
        <v>32</v>
      </c>
      <c r="K41" s="13" t="s">
        <v>34</v>
      </c>
      <c r="L41" s="13" t="s">
        <v>34</v>
      </c>
      <c r="M41" s="13" t="s">
        <v>34</v>
      </c>
      <c r="N41" s="13" t="s">
        <v>32</v>
      </c>
      <c r="O41" s="13" t="s">
        <v>34</v>
      </c>
      <c r="P41" s="13" t="s">
        <v>34</v>
      </c>
      <c r="Q41" s="13" t="s">
        <v>34</v>
      </c>
      <c r="R41" s="13" t="s">
        <v>34</v>
      </c>
      <c r="S41" s="13" t="s">
        <v>34</v>
      </c>
      <c r="T41" s="13" t="s">
        <v>33</v>
      </c>
      <c r="U41" s="13" t="s">
        <v>31</v>
      </c>
      <c r="V41" s="13" t="s">
        <v>31</v>
      </c>
      <c r="W41" s="13" t="s">
        <v>33</v>
      </c>
      <c r="X41" s="13" t="s">
        <v>74</v>
      </c>
      <c r="Y41" s="13" t="s">
        <v>74</v>
      </c>
      <c r="Z41" s="13" t="s">
        <v>74</v>
      </c>
      <c r="AA41" s="13" t="s">
        <v>33</v>
      </c>
    </row>
    <row r="42" spans="1:27" ht="12.75" customHeight="1" x14ac:dyDescent="0.15">
      <c r="A42" s="10">
        <v>39</v>
      </c>
      <c r="B42" s="11" t="s">
        <v>121</v>
      </c>
      <c r="C42" s="12" t="s">
        <v>28</v>
      </c>
      <c r="D42" s="12" t="s">
        <v>28</v>
      </c>
      <c r="E42" s="11" t="s">
        <v>122</v>
      </c>
      <c r="F42" s="13" t="s">
        <v>31</v>
      </c>
      <c r="G42" s="13" t="s">
        <v>31</v>
      </c>
      <c r="H42" s="13" t="s">
        <v>31</v>
      </c>
      <c r="I42" s="13" t="s">
        <v>31</v>
      </c>
      <c r="J42" s="13" t="s">
        <v>32</v>
      </c>
      <c r="K42" s="13" t="s">
        <v>33</v>
      </c>
      <c r="L42" s="13" t="s">
        <v>34</v>
      </c>
      <c r="M42" s="13" t="s">
        <v>32</v>
      </c>
      <c r="N42" s="13" t="s">
        <v>32</v>
      </c>
      <c r="O42" s="13" t="s">
        <v>33</v>
      </c>
      <c r="P42" s="13" t="s">
        <v>34</v>
      </c>
      <c r="Q42" s="13" t="s">
        <v>32</v>
      </c>
      <c r="R42" s="13" t="s">
        <v>33</v>
      </c>
      <c r="S42" s="13" t="s">
        <v>34</v>
      </c>
      <c r="T42" s="13" t="s">
        <v>32</v>
      </c>
      <c r="U42" s="13" t="s">
        <v>33</v>
      </c>
      <c r="V42" s="13" t="s">
        <v>31</v>
      </c>
      <c r="W42" s="13" t="s">
        <v>32</v>
      </c>
      <c r="X42" s="13" t="s">
        <v>40</v>
      </c>
      <c r="Y42" s="13" t="s">
        <v>74</v>
      </c>
      <c r="Z42" s="13" t="s">
        <v>40</v>
      </c>
      <c r="AA42" s="13" t="s">
        <v>74</v>
      </c>
    </row>
    <row r="43" spans="1:27" ht="12.75" customHeight="1" x14ac:dyDescent="0.15">
      <c r="A43" s="10">
        <v>40</v>
      </c>
      <c r="B43" s="11" t="s">
        <v>123</v>
      </c>
      <c r="C43" s="12" t="s">
        <v>28</v>
      </c>
      <c r="D43" s="12" t="s">
        <v>115</v>
      </c>
      <c r="E43" s="11" t="s">
        <v>124</v>
      </c>
      <c r="F43" s="13" t="s">
        <v>31</v>
      </c>
      <c r="G43" s="13" t="s">
        <v>44</v>
      </c>
      <c r="H43" s="13" t="s">
        <v>31</v>
      </c>
      <c r="I43" s="13" t="s">
        <v>44</v>
      </c>
      <c r="J43" s="13" t="s">
        <v>44</v>
      </c>
      <c r="K43" s="13" t="s">
        <v>32</v>
      </c>
      <c r="L43" s="13" t="s">
        <v>32</v>
      </c>
      <c r="M43" s="13" t="s">
        <v>32</v>
      </c>
      <c r="N43" s="13" t="s">
        <v>32</v>
      </c>
      <c r="O43" s="13" t="s">
        <v>32</v>
      </c>
      <c r="P43" s="13" t="s">
        <v>32</v>
      </c>
      <c r="Q43" s="13" t="s">
        <v>32</v>
      </c>
      <c r="R43" s="13" t="s">
        <v>32</v>
      </c>
      <c r="S43" s="13" t="s">
        <v>32</v>
      </c>
      <c r="T43" s="13" t="s">
        <v>32</v>
      </c>
      <c r="U43" s="13" t="s">
        <v>32</v>
      </c>
      <c r="V43" s="13" t="s">
        <v>32</v>
      </c>
      <c r="W43" s="13" t="s">
        <v>32</v>
      </c>
      <c r="X43" s="13" t="s">
        <v>32</v>
      </c>
      <c r="Y43" s="13" t="s">
        <v>32</v>
      </c>
      <c r="Z43" s="13" t="s">
        <v>32</v>
      </c>
      <c r="AA43" s="13" t="s">
        <v>32</v>
      </c>
    </row>
    <row r="44" spans="1:27" ht="12.75" customHeight="1" x14ac:dyDescent="0.15">
      <c r="A44" s="10">
        <v>41</v>
      </c>
      <c r="B44" s="11" t="s">
        <v>125</v>
      </c>
      <c r="C44" s="12" t="s">
        <v>36</v>
      </c>
      <c r="D44" s="12" t="s">
        <v>36</v>
      </c>
      <c r="E44" s="11" t="s">
        <v>126</v>
      </c>
      <c r="F44" s="13" t="s">
        <v>31</v>
      </c>
      <c r="G44" s="13" t="s">
        <v>31</v>
      </c>
      <c r="H44" s="13" t="s">
        <v>31</v>
      </c>
      <c r="I44" s="13" t="s">
        <v>31</v>
      </c>
      <c r="J44" s="13" t="s">
        <v>32</v>
      </c>
      <c r="K44" s="13" t="s">
        <v>34</v>
      </c>
      <c r="L44" s="13" t="s">
        <v>34</v>
      </c>
      <c r="M44" s="13" t="s">
        <v>34</v>
      </c>
      <c r="N44" s="13" t="s">
        <v>32</v>
      </c>
      <c r="O44" s="13" t="s">
        <v>34</v>
      </c>
      <c r="P44" s="13" t="s">
        <v>34</v>
      </c>
      <c r="Q44" s="13" t="s">
        <v>34</v>
      </c>
      <c r="R44" s="13" t="s">
        <v>34</v>
      </c>
      <c r="S44" s="13" t="s">
        <v>34</v>
      </c>
      <c r="T44" s="13" t="s">
        <v>34</v>
      </c>
      <c r="U44" s="13" t="s">
        <v>31</v>
      </c>
      <c r="V44" s="13" t="s">
        <v>31</v>
      </c>
      <c r="W44" s="13" t="s">
        <v>31</v>
      </c>
      <c r="X44" s="13" t="s">
        <v>40</v>
      </c>
      <c r="Y44" s="13" t="s">
        <v>40</v>
      </c>
      <c r="Z44" s="13" t="s">
        <v>40</v>
      </c>
      <c r="AA44" s="13" t="s">
        <v>32</v>
      </c>
    </row>
    <row r="45" spans="1:27" ht="12.75" customHeight="1" x14ac:dyDescent="0.15">
      <c r="A45" s="10">
        <v>42</v>
      </c>
      <c r="B45" s="11" t="s">
        <v>127</v>
      </c>
      <c r="C45" s="12" t="s">
        <v>36</v>
      </c>
      <c r="D45" s="12" t="s">
        <v>37</v>
      </c>
      <c r="E45" s="11" t="s">
        <v>128</v>
      </c>
      <c r="F45" s="13" t="s">
        <v>31</v>
      </c>
      <c r="G45" s="13" t="s">
        <v>31</v>
      </c>
      <c r="H45" s="13" t="s">
        <v>31</v>
      </c>
      <c r="I45" s="13" t="s">
        <v>32</v>
      </c>
      <c r="J45" s="13" t="s">
        <v>32</v>
      </c>
      <c r="K45" s="13" t="s">
        <v>32</v>
      </c>
      <c r="L45" s="13" t="s">
        <v>32</v>
      </c>
      <c r="M45" s="13" t="s">
        <v>32</v>
      </c>
      <c r="N45" s="13" t="s">
        <v>32</v>
      </c>
      <c r="O45" s="13" t="s">
        <v>32</v>
      </c>
      <c r="P45" s="13" t="s">
        <v>32</v>
      </c>
      <c r="Q45" s="13" t="s">
        <v>32</v>
      </c>
      <c r="R45" s="13" t="s">
        <v>32</v>
      </c>
      <c r="S45" s="13" t="s">
        <v>32</v>
      </c>
      <c r="T45" s="13" t="s">
        <v>32</v>
      </c>
      <c r="U45" s="13" t="s">
        <v>32</v>
      </c>
      <c r="V45" s="13" t="s">
        <v>32</v>
      </c>
      <c r="W45" s="13" t="s">
        <v>32</v>
      </c>
      <c r="X45" s="13" t="s">
        <v>40</v>
      </c>
      <c r="Y45" s="13" t="s">
        <v>40</v>
      </c>
      <c r="Z45" s="13" t="s">
        <v>40</v>
      </c>
      <c r="AA45" s="13" t="s">
        <v>32</v>
      </c>
    </row>
    <row r="46" spans="1:27" ht="12.75" customHeight="1" x14ac:dyDescent="0.15">
      <c r="A46" s="10">
        <v>43</v>
      </c>
      <c r="B46" s="11" t="s">
        <v>129</v>
      </c>
      <c r="C46" s="12" t="s">
        <v>28</v>
      </c>
      <c r="D46" s="12" t="s">
        <v>29</v>
      </c>
      <c r="E46" s="11" t="s">
        <v>130</v>
      </c>
      <c r="F46" s="13" t="s">
        <v>31</v>
      </c>
      <c r="G46" s="13" t="s">
        <v>31</v>
      </c>
      <c r="H46" s="13" t="s">
        <v>31</v>
      </c>
      <c r="I46" s="13" t="s">
        <v>44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31</v>
      </c>
      <c r="V46" s="13" t="s">
        <v>31</v>
      </c>
      <c r="W46" s="13" t="s">
        <v>33</v>
      </c>
      <c r="X46" s="13" t="s">
        <v>74</v>
      </c>
      <c r="Y46" s="13" t="s">
        <v>74</v>
      </c>
      <c r="Z46" s="13" t="s">
        <v>33</v>
      </c>
      <c r="AA46" s="13" t="s">
        <v>32</v>
      </c>
    </row>
    <row r="47" spans="1:27" ht="12.75" customHeight="1" x14ac:dyDescent="0.15">
      <c r="A47" s="10">
        <v>44</v>
      </c>
      <c r="B47" s="11" t="s">
        <v>131</v>
      </c>
      <c r="C47" s="12" t="s">
        <v>36</v>
      </c>
      <c r="D47" s="12" t="s">
        <v>46</v>
      </c>
      <c r="E47" s="11" t="s">
        <v>132</v>
      </c>
      <c r="F47" s="13" t="s">
        <v>31</v>
      </c>
      <c r="G47" s="13" t="s">
        <v>31</v>
      </c>
      <c r="H47" s="13" t="s">
        <v>31</v>
      </c>
      <c r="I47" s="13" t="s">
        <v>31</v>
      </c>
      <c r="J47" s="13" t="s">
        <v>44</v>
      </c>
      <c r="K47" s="13" t="s">
        <v>32</v>
      </c>
      <c r="L47" s="13" t="s">
        <v>32</v>
      </c>
      <c r="M47" s="13" t="s">
        <v>33</v>
      </c>
      <c r="N47" s="13" t="s">
        <v>32</v>
      </c>
      <c r="O47" s="13" t="s">
        <v>32</v>
      </c>
      <c r="P47" s="13" t="s">
        <v>32</v>
      </c>
      <c r="Q47" s="13" t="s">
        <v>33</v>
      </c>
      <c r="R47" s="13" t="s">
        <v>32</v>
      </c>
      <c r="S47" s="13" t="s">
        <v>32</v>
      </c>
      <c r="T47" s="13" t="s">
        <v>33</v>
      </c>
      <c r="U47" s="13" t="s">
        <v>31</v>
      </c>
      <c r="V47" s="13" t="s">
        <v>31</v>
      </c>
      <c r="W47" s="13" t="s">
        <v>33</v>
      </c>
      <c r="X47" s="13" t="s">
        <v>40</v>
      </c>
      <c r="Y47" s="13" t="s">
        <v>40</v>
      </c>
      <c r="Z47" s="13" t="s">
        <v>40</v>
      </c>
      <c r="AA47" s="13" t="s">
        <v>32</v>
      </c>
    </row>
    <row r="48" spans="1:27" ht="12.75" customHeight="1" x14ac:dyDescent="0.15">
      <c r="A48" s="10">
        <v>45</v>
      </c>
      <c r="B48" s="11" t="s">
        <v>133</v>
      </c>
      <c r="C48" s="12" t="s">
        <v>36</v>
      </c>
      <c r="D48" s="12" t="s">
        <v>46</v>
      </c>
      <c r="E48" s="11" t="s">
        <v>134</v>
      </c>
      <c r="F48" s="13" t="s">
        <v>31</v>
      </c>
      <c r="G48" s="13" t="s">
        <v>31</v>
      </c>
      <c r="H48" s="13" t="s">
        <v>31</v>
      </c>
      <c r="I48" s="13" t="s">
        <v>31</v>
      </c>
      <c r="J48" s="13" t="s">
        <v>31</v>
      </c>
      <c r="K48" s="13" t="s">
        <v>34</v>
      </c>
      <c r="L48" s="13" t="s">
        <v>34</v>
      </c>
      <c r="M48" s="13" t="s">
        <v>34</v>
      </c>
      <c r="N48" s="13" t="s">
        <v>32</v>
      </c>
      <c r="O48" s="13" t="s">
        <v>34</v>
      </c>
      <c r="P48" s="13" t="s">
        <v>34</v>
      </c>
      <c r="Q48" s="13" t="s">
        <v>34</v>
      </c>
      <c r="R48" s="13" t="s">
        <v>34</v>
      </c>
      <c r="S48" s="13" t="s">
        <v>34</v>
      </c>
      <c r="T48" s="13" t="s">
        <v>34</v>
      </c>
      <c r="U48" s="13" t="s">
        <v>31</v>
      </c>
      <c r="V48" s="13" t="s">
        <v>31</v>
      </c>
      <c r="W48" s="13" t="s">
        <v>31</v>
      </c>
      <c r="X48" s="13" t="s">
        <v>40</v>
      </c>
      <c r="Y48" s="13" t="s">
        <v>40</v>
      </c>
      <c r="Z48" s="13" t="s">
        <v>40</v>
      </c>
      <c r="AA48" s="13" t="s">
        <v>33</v>
      </c>
    </row>
    <row r="49" spans="1:27" ht="12.75" customHeight="1" x14ac:dyDescent="0.15">
      <c r="A49" s="10">
        <v>46</v>
      </c>
      <c r="B49" s="11" t="s">
        <v>135</v>
      </c>
      <c r="C49" s="12" t="s">
        <v>28</v>
      </c>
      <c r="D49" s="12" t="s">
        <v>42</v>
      </c>
      <c r="E49" s="11" t="s">
        <v>136</v>
      </c>
      <c r="F49" s="13" t="s">
        <v>44</v>
      </c>
      <c r="G49" s="13" t="s">
        <v>44</v>
      </c>
      <c r="H49" s="13" t="s">
        <v>44</v>
      </c>
      <c r="I49" s="13" t="s">
        <v>32</v>
      </c>
      <c r="J49" s="13" t="s">
        <v>32</v>
      </c>
      <c r="K49" s="13" t="s">
        <v>33</v>
      </c>
      <c r="L49" s="13" t="s">
        <v>33</v>
      </c>
      <c r="M49" s="13" t="s">
        <v>32</v>
      </c>
      <c r="N49" s="13" t="s">
        <v>32</v>
      </c>
      <c r="O49" s="13" t="s">
        <v>33</v>
      </c>
      <c r="P49" s="13" t="s">
        <v>33</v>
      </c>
      <c r="Q49" s="13" t="s">
        <v>32</v>
      </c>
      <c r="R49" s="13" t="s">
        <v>33</v>
      </c>
      <c r="S49" s="13" t="s">
        <v>33</v>
      </c>
      <c r="T49" s="13" t="s">
        <v>32</v>
      </c>
      <c r="U49" s="13" t="s">
        <v>33</v>
      </c>
      <c r="V49" s="13" t="s">
        <v>32</v>
      </c>
      <c r="W49" s="13" t="s">
        <v>32</v>
      </c>
      <c r="X49" s="13" t="s">
        <v>33</v>
      </c>
      <c r="Y49" s="13" t="s">
        <v>33</v>
      </c>
      <c r="Z49" s="13" t="s">
        <v>33</v>
      </c>
      <c r="AA49" s="13" t="s">
        <v>33</v>
      </c>
    </row>
    <row r="50" spans="1:27" ht="12.75" customHeight="1" x14ac:dyDescent="0.15">
      <c r="A50" s="10">
        <v>47</v>
      </c>
      <c r="B50" s="11" t="s">
        <v>137</v>
      </c>
      <c r="C50" s="12" t="s">
        <v>28</v>
      </c>
      <c r="D50" s="12" t="s">
        <v>28</v>
      </c>
      <c r="E50" s="11" t="s">
        <v>138</v>
      </c>
      <c r="F50" s="13" t="s">
        <v>31</v>
      </c>
      <c r="G50" s="13" t="s">
        <v>31</v>
      </c>
      <c r="H50" s="13" t="s">
        <v>31</v>
      </c>
      <c r="I50" s="13" t="s">
        <v>31</v>
      </c>
      <c r="J50" s="13" t="s">
        <v>31</v>
      </c>
      <c r="K50" s="13" t="s">
        <v>34</v>
      </c>
      <c r="L50" s="13" t="s">
        <v>34</v>
      </c>
      <c r="M50" s="13" t="s">
        <v>34</v>
      </c>
      <c r="N50" s="13" t="s">
        <v>32</v>
      </c>
      <c r="O50" s="13" t="s">
        <v>34</v>
      </c>
      <c r="P50" s="13" t="s">
        <v>34</v>
      </c>
      <c r="Q50" s="13" t="s">
        <v>34</v>
      </c>
      <c r="R50" s="13" t="s">
        <v>34</v>
      </c>
      <c r="S50" s="13" t="s">
        <v>34</v>
      </c>
      <c r="T50" s="13" t="s">
        <v>32</v>
      </c>
      <c r="U50" s="13" t="s">
        <v>31</v>
      </c>
      <c r="V50" s="13" t="s">
        <v>31</v>
      </c>
      <c r="W50" s="13" t="s">
        <v>32</v>
      </c>
      <c r="X50" s="13" t="s">
        <v>40</v>
      </c>
      <c r="Y50" s="13" t="s">
        <v>74</v>
      </c>
      <c r="Z50" s="13" t="s">
        <v>40</v>
      </c>
      <c r="AA50" s="13" t="s">
        <v>33</v>
      </c>
    </row>
    <row r="51" spans="1:27" ht="12.75" customHeight="1" x14ac:dyDescent="0.15">
      <c r="A51" s="10">
        <v>48</v>
      </c>
      <c r="B51" s="11" t="s">
        <v>139</v>
      </c>
      <c r="C51" s="12" t="s">
        <v>36</v>
      </c>
      <c r="D51" s="12" t="s">
        <v>36</v>
      </c>
      <c r="E51" s="11" t="s">
        <v>140</v>
      </c>
      <c r="F51" s="13" t="s">
        <v>31</v>
      </c>
      <c r="G51" s="13" t="s">
        <v>31</v>
      </c>
      <c r="H51" s="13" t="s">
        <v>31</v>
      </c>
      <c r="I51" s="13" t="s">
        <v>31</v>
      </c>
      <c r="J51" s="13" t="s">
        <v>32</v>
      </c>
      <c r="K51" s="13" t="s">
        <v>34</v>
      </c>
      <c r="L51" s="13" t="s">
        <v>34</v>
      </c>
      <c r="M51" s="13" t="s">
        <v>32</v>
      </c>
      <c r="N51" s="13" t="s">
        <v>32</v>
      </c>
      <c r="O51" s="13" t="s">
        <v>34</v>
      </c>
      <c r="P51" s="13" t="s">
        <v>34</v>
      </c>
      <c r="Q51" s="13" t="s">
        <v>32</v>
      </c>
      <c r="R51" s="13" t="s">
        <v>34</v>
      </c>
      <c r="S51" s="13" t="s">
        <v>32</v>
      </c>
      <c r="T51" s="13" t="s">
        <v>32</v>
      </c>
      <c r="U51" s="13" t="s">
        <v>31</v>
      </c>
      <c r="V51" s="13" t="s">
        <v>31</v>
      </c>
      <c r="W51" s="13" t="s">
        <v>32</v>
      </c>
      <c r="X51" s="13" t="s">
        <v>40</v>
      </c>
      <c r="Y51" s="13" t="s">
        <v>40</v>
      </c>
      <c r="Z51" s="13" t="s">
        <v>40</v>
      </c>
      <c r="AA51" s="13" t="s">
        <v>32</v>
      </c>
    </row>
    <row r="52" spans="1:27" ht="12.75" customHeight="1" x14ac:dyDescent="0.15">
      <c r="A52" s="10">
        <v>49</v>
      </c>
      <c r="B52" s="11" t="s">
        <v>141</v>
      </c>
      <c r="C52" s="12" t="s">
        <v>36</v>
      </c>
      <c r="D52" s="12" t="s">
        <v>36</v>
      </c>
      <c r="E52" s="11" t="s">
        <v>142</v>
      </c>
      <c r="F52" s="13" t="s">
        <v>31</v>
      </c>
      <c r="G52" s="13" t="s">
        <v>31</v>
      </c>
      <c r="H52" s="13" t="s">
        <v>44</v>
      </c>
      <c r="I52" s="13" t="s">
        <v>44</v>
      </c>
      <c r="J52" s="13" t="s">
        <v>32</v>
      </c>
      <c r="K52" s="13" t="s">
        <v>33</v>
      </c>
      <c r="L52" s="13" t="s">
        <v>33</v>
      </c>
      <c r="M52" s="13" t="s">
        <v>33</v>
      </c>
      <c r="N52" s="13" t="s">
        <v>32</v>
      </c>
      <c r="O52" s="13" t="s">
        <v>33</v>
      </c>
      <c r="P52" s="13" t="s">
        <v>33</v>
      </c>
      <c r="Q52" s="13" t="s">
        <v>33</v>
      </c>
      <c r="R52" s="13" t="s">
        <v>33</v>
      </c>
      <c r="S52" s="13" t="s">
        <v>33</v>
      </c>
      <c r="T52" s="13" t="s">
        <v>33</v>
      </c>
      <c r="U52" s="13" t="s">
        <v>33</v>
      </c>
      <c r="V52" s="13" t="s">
        <v>33</v>
      </c>
      <c r="W52" s="13" t="s">
        <v>32</v>
      </c>
      <c r="X52" s="13" t="s">
        <v>33</v>
      </c>
      <c r="Y52" s="13" t="s">
        <v>33</v>
      </c>
      <c r="Z52" s="13" t="s">
        <v>33</v>
      </c>
      <c r="AA52" s="13" t="s">
        <v>32</v>
      </c>
    </row>
    <row r="53" spans="1:27" ht="12.75" customHeight="1" x14ac:dyDescent="0.15">
      <c r="A53" s="10">
        <v>50</v>
      </c>
      <c r="B53" s="11" t="s">
        <v>143</v>
      </c>
      <c r="C53" s="12" t="s">
        <v>28</v>
      </c>
      <c r="D53" s="12" t="s">
        <v>42</v>
      </c>
      <c r="E53" s="11" t="s">
        <v>144</v>
      </c>
      <c r="F53" s="13" t="s">
        <v>31</v>
      </c>
      <c r="G53" s="13" t="s">
        <v>31</v>
      </c>
      <c r="H53" s="13" t="s">
        <v>31</v>
      </c>
      <c r="I53" s="13" t="s">
        <v>31</v>
      </c>
      <c r="J53" s="13" t="s">
        <v>32</v>
      </c>
      <c r="K53" s="13" t="s">
        <v>34</v>
      </c>
      <c r="L53" s="13" t="s">
        <v>34</v>
      </c>
      <c r="M53" s="13" t="s">
        <v>34</v>
      </c>
      <c r="N53" s="13" t="s">
        <v>32</v>
      </c>
      <c r="O53" s="13" t="s">
        <v>34</v>
      </c>
      <c r="P53" s="13" t="s">
        <v>34</v>
      </c>
      <c r="Q53" s="13" t="s">
        <v>34</v>
      </c>
      <c r="R53" s="13" t="s">
        <v>34</v>
      </c>
      <c r="S53" s="13" t="s">
        <v>34</v>
      </c>
      <c r="T53" s="13" t="s">
        <v>33</v>
      </c>
      <c r="U53" s="13" t="s">
        <v>31</v>
      </c>
      <c r="V53" s="13" t="s">
        <v>31</v>
      </c>
      <c r="W53" s="13" t="s">
        <v>33</v>
      </c>
      <c r="X53" s="13" t="s">
        <v>40</v>
      </c>
      <c r="Y53" s="13" t="s">
        <v>40</v>
      </c>
      <c r="Z53" s="13" t="s">
        <v>40</v>
      </c>
      <c r="AA53" s="13" t="s">
        <v>32</v>
      </c>
    </row>
    <row r="54" spans="1:27" ht="12.75" customHeight="1" x14ac:dyDescent="0.15">
      <c r="A54" s="10">
        <v>51</v>
      </c>
      <c r="B54" s="11" t="s">
        <v>145</v>
      </c>
      <c r="C54" s="12" t="s">
        <v>28</v>
      </c>
      <c r="D54" s="12" t="s">
        <v>42</v>
      </c>
      <c r="E54" s="11" t="s">
        <v>146</v>
      </c>
      <c r="F54" s="13" t="s">
        <v>31</v>
      </c>
      <c r="G54" s="13" t="s">
        <v>31</v>
      </c>
      <c r="H54" s="13" t="s">
        <v>31</v>
      </c>
      <c r="I54" s="13" t="s">
        <v>32</v>
      </c>
      <c r="J54" s="13" t="s">
        <v>32</v>
      </c>
      <c r="K54" s="13" t="s">
        <v>32</v>
      </c>
      <c r="L54" s="13" t="s">
        <v>32</v>
      </c>
      <c r="M54" s="13" t="s">
        <v>32</v>
      </c>
      <c r="N54" s="13" t="s">
        <v>32</v>
      </c>
      <c r="O54" s="13" t="s">
        <v>32</v>
      </c>
      <c r="P54" s="13" t="s">
        <v>32</v>
      </c>
      <c r="Q54" s="13" t="s">
        <v>32</v>
      </c>
      <c r="R54" s="13" t="s">
        <v>32</v>
      </c>
      <c r="S54" s="13" t="s">
        <v>32</v>
      </c>
      <c r="T54" s="13" t="s">
        <v>32</v>
      </c>
      <c r="U54" s="13" t="s">
        <v>147</v>
      </c>
      <c r="V54" s="13" t="s">
        <v>33</v>
      </c>
      <c r="W54" s="13" t="s">
        <v>32</v>
      </c>
      <c r="X54" s="13" t="s">
        <v>40</v>
      </c>
      <c r="Y54" s="13" t="s">
        <v>40</v>
      </c>
      <c r="Z54" s="13" t="s">
        <v>40</v>
      </c>
      <c r="AA54" s="13" t="s">
        <v>32</v>
      </c>
    </row>
    <row r="55" spans="1:27" ht="12.75" customHeight="1" x14ac:dyDescent="0.15">
      <c r="A55" s="10">
        <v>52</v>
      </c>
      <c r="B55" s="11" t="s">
        <v>148</v>
      </c>
      <c r="C55" s="12" t="s">
        <v>36</v>
      </c>
      <c r="D55" s="12" t="s">
        <v>37</v>
      </c>
      <c r="E55" s="11" t="s">
        <v>149</v>
      </c>
      <c r="F55" s="13" t="s">
        <v>31</v>
      </c>
      <c r="G55" s="13" t="s">
        <v>32</v>
      </c>
      <c r="H55" s="13" t="s">
        <v>32</v>
      </c>
      <c r="I55" s="13" t="s">
        <v>31</v>
      </c>
      <c r="J55" s="13" t="s">
        <v>32</v>
      </c>
      <c r="K55" s="13" t="s">
        <v>32</v>
      </c>
      <c r="L55" s="13" t="s">
        <v>32</v>
      </c>
      <c r="M55" s="13" t="s">
        <v>32</v>
      </c>
      <c r="N55" s="13" t="s">
        <v>32</v>
      </c>
      <c r="O55" s="13" t="s">
        <v>32</v>
      </c>
      <c r="P55" s="13" t="s">
        <v>32</v>
      </c>
      <c r="Q55" s="13" t="s">
        <v>32</v>
      </c>
      <c r="R55" s="13" t="s">
        <v>32</v>
      </c>
      <c r="S55" s="13" t="s">
        <v>32</v>
      </c>
      <c r="T55" s="13" t="s">
        <v>32</v>
      </c>
      <c r="U55" s="13" t="s">
        <v>32</v>
      </c>
      <c r="V55" s="13" t="s">
        <v>32</v>
      </c>
      <c r="W55" s="13" t="s">
        <v>32</v>
      </c>
      <c r="X55" s="13" t="s">
        <v>40</v>
      </c>
      <c r="Y55" s="13" t="s">
        <v>40</v>
      </c>
      <c r="Z55" s="13" t="s">
        <v>33</v>
      </c>
      <c r="AA55" s="13" t="s">
        <v>32</v>
      </c>
    </row>
    <row r="56" spans="1:27" ht="12.75" customHeight="1" x14ac:dyDescent="0.15">
      <c r="A56" s="10">
        <v>53</v>
      </c>
      <c r="B56" s="11" t="s">
        <v>150</v>
      </c>
      <c r="C56" s="12" t="s">
        <v>28</v>
      </c>
      <c r="D56" s="12" t="s">
        <v>29</v>
      </c>
      <c r="E56" s="11" t="s">
        <v>151</v>
      </c>
      <c r="F56" s="13" t="s">
        <v>39</v>
      </c>
      <c r="G56" s="13" t="s">
        <v>32</v>
      </c>
      <c r="H56" s="13" t="s">
        <v>32</v>
      </c>
      <c r="I56" s="13" t="s">
        <v>32</v>
      </c>
      <c r="J56" s="13" t="s">
        <v>32</v>
      </c>
      <c r="K56" s="13" t="s">
        <v>32</v>
      </c>
      <c r="L56" s="13" t="s">
        <v>32</v>
      </c>
      <c r="M56" s="13" t="s">
        <v>32</v>
      </c>
      <c r="N56" s="13" t="s">
        <v>32</v>
      </c>
      <c r="O56" s="13" t="s">
        <v>32</v>
      </c>
      <c r="P56" s="13" t="s">
        <v>32</v>
      </c>
      <c r="Q56" s="13" t="s">
        <v>32</v>
      </c>
      <c r="R56" s="13" t="s">
        <v>32</v>
      </c>
      <c r="S56" s="13" t="s">
        <v>32</v>
      </c>
      <c r="T56" s="13" t="s">
        <v>32</v>
      </c>
      <c r="U56" s="13" t="s">
        <v>32</v>
      </c>
      <c r="V56" s="13" t="s">
        <v>32</v>
      </c>
      <c r="W56" s="13" t="s">
        <v>32</v>
      </c>
      <c r="X56" s="13" t="s">
        <v>74</v>
      </c>
      <c r="Y56" s="13" t="s">
        <v>74</v>
      </c>
      <c r="Z56" s="13" t="s">
        <v>74</v>
      </c>
      <c r="AA56" s="13" t="s">
        <v>32</v>
      </c>
    </row>
    <row r="57" spans="1:27" ht="12.75" customHeight="1" x14ac:dyDescent="0.15">
      <c r="A57" s="10">
        <v>54</v>
      </c>
      <c r="B57" s="11" t="s">
        <v>152</v>
      </c>
      <c r="C57" s="12" t="s">
        <v>36</v>
      </c>
      <c r="D57" s="12" t="s">
        <v>37</v>
      </c>
      <c r="E57" s="11" t="s">
        <v>153</v>
      </c>
      <c r="F57" s="13" t="s">
        <v>39</v>
      </c>
      <c r="G57" s="13" t="s">
        <v>32</v>
      </c>
      <c r="H57" s="13" t="s">
        <v>32</v>
      </c>
      <c r="I57" s="13" t="s">
        <v>32</v>
      </c>
      <c r="J57" s="13" t="s">
        <v>32</v>
      </c>
      <c r="K57" s="13" t="s">
        <v>32</v>
      </c>
      <c r="L57" s="13" t="s">
        <v>32</v>
      </c>
      <c r="M57" s="13" t="s">
        <v>32</v>
      </c>
      <c r="N57" s="13" t="s">
        <v>32</v>
      </c>
      <c r="O57" s="13" t="s">
        <v>32</v>
      </c>
      <c r="P57" s="13" t="s">
        <v>32</v>
      </c>
      <c r="Q57" s="13" t="s">
        <v>32</v>
      </c>
      <c r="R57" s="13" t="s">
        <v>32</v>
      </c>
      <c r="S57" s="13" t="s">
        <v>32</v>
      </c>
      <c r="T57" s="13" t="s">
        <v>32</v>
      </c>
      <c r="U57" s="13" t="s">
        <v>32</v>
      </c>
      <c r="V57" s="13" t="s">
        <v>32</v>
      </c>
      <c r="W57" s="13" t="s">
        <v>32</v>
      </c>
      <c r="X57" s="13" t="s">
        <v>40</v>
      </c>
      <c r="Y57" s="13" t="s">
        <v>40</v>
      </c>
      <c r="Z57" s="13" t="s">
        <v>40</v>
      </c>
      <c r="AA57" s="13" t="s">
        <v>32</v>
      </c>
    </row>
    <row r="58" spans="1:27" ht="12.75" customHeight="1" x14ac:dyDescent="0.15">
      <c r="A58" s="10">
        <v>55</v>
      </c>
      <c r="B58" s="11" t="s">
        <v>154</v>
      </c>
      <c r="C58" s="12" t="s">
        <v>36</v>
      </c>
      <c r="D58" s="12" t="s">
        <v>46</v>
      </c>
      <c r="E58" s="11" t="s">
        <v>155</v>
      </c>
      <c r="F58" s="13" t="s">
        <v>31</v>
      </c>
      <c r="G58" s="13" t="s">
        <v>31</v>
      </c>
      <c r="H58" s="13" t="s">
        <v>31</v>
      </c>
      <c r="I58" s="13" t="s">
        <v>32</v>
      </c>
      <c r="J58" s="13" t="s">
        <v>32</v>
      </c>
      <c r="K58" s="13" t="s">
        <v>34</v>
      </c>
      <c r="L58" s="13" t="s">
        <v>33</v>
      </c>
      <c r="M58" s="13" t="s">
        <v>32</v>
      </c>
      <c r="N58" s="13" t="s">
        <v>32</v>
      </c>
      <c r="O58" s="13" t="s">
        <v>34</v>
      </c>
      <c r="P58" s="13" t="s">
        <v>32</v>
      </c>
      <c r="Q58" s="13" t="s">
        <v>32</v>
      </c>
      <c r="R58" s="13" t="s">
        <v>34</v>
      </c>
      <c r="S58" s="13" t="s">
        <v>32</v>
      </c>
      <c r="T58" s="13" t="s">
        <v>32</v>
      </c>
      <c r="U58" s="13" t="s">
        <v>31</v>
      </c>
      <c r="V58" s="13" t="s">
        <v>32</v>
      </c>
      <c r="W58" s="13" t="s">
        <v>32</v>
      </c>
      <c r="X58" s="13" t="s">
        <v>40</v>
      </c>
      <c r="Y58" s="13" t="s">
        <v>40</v>
      </c>
      <c r="Z58" s="13" t="s">
        <v>40</v>
      </c>
      <c r="AA58" s="13" t="s">
        <v>33</v>
      </c>
    </row>
    <row r="59" spans="1:27" ht="12.75" customHeight="1" x14ac:dyDescent="0.15">
      <c r="A59" s="10">
        <v>56</v>
      </c>
      <c r="B59" s="11" t="s">
        <v>156</v>
      </c>
      <c r="C59" s="12" t="s">
        <v>28</v>
      </c>
      <c r="D59" s="12" t="s">
        <v>72</v>
      </c>
      <c r="E59" s="11" t="s">
        <v>157</v>
      </c>
      <c r="F59" s="13" t="s">
        <v>31</v>
      </c>
      <c r="G59" s="13" t="s">
        <v>31</v>
      </c>
      <c r="H59" s="13" t="s">
        <v>31</v>
      </c>
      <c r="I59" s="13" t="s">
        <v>31</v>
      </c>
      <c r="J59" s="13" t="s">
        <v>32</v>
      </c>
      <c r="K59" s="13" t="s">
        <v>34</v>
      </c>
      <c r="L59" s="13" t="s">
        <v>34</v>
      </c>
      <c r="M59" s="13" t="s">
        <v>34</v>
      </c>
      <c r="N59" s="13" t="s">
        <v>32</v>
      </c>
      <c r="O59" s="13" t="s">
        <v>34</v>
      </c>
      <c r="P59" s="13" t="s">
        <v>34</v>
      </c>
      <c r="Q59" s="13" t="s">
        <v>34</v>
      </c>
      <c r="R59" s="13" t="s">
        <v>34</v>
      </c>
      <c r="S59" s="13" t="s">
        <v>34</v>
      </c>
      <c r="T59" s="13" t="s">
        <v>32</v>
      </c>
      <c r="U59" s="13" t="s">
        <v>31</v>
      </c>
      <c r="V59" s="13" t="s">
        <v>31</v>
      </c>
      <c r="W59" s="13" t="s">
        <v>32</v>
      </c>
      <c r="X59" s="13" t="s">
        <v>74</v>
      </c>
      <c r="Y59" s="13" t="s">
        <v>74</v>
      </c>
      <c r="Z59" s="13" t="s">
        <v>40</v>
      </c>
      <c r="AA59" s="13" t="s">
        <v>32</v>
      </c>
    </row>
    <row r="60" spans="1:27" ht="12.75" customHeight="1" x14ac:dyDescent="0.15">
      <c r="A60" s="10">
        <v>57</v>
      </c>
      <c r="B60" s="11" t="s">
        <v>158</v>
      </c>
      <c r="C60" s="12" t="s">
        <v>28</v>
      </c>
      <c r="D60" s="12" t="s">
        <v>42</v>
      </c>
      <c r="E60" s="11" t="s">
        <v>159</v>
      </c>
      <c r="F60" s="13" t="s">
        <v>31</v>
      </c>
      <c r="G60" s="13" t="s">
        <v>31</v>
      </c>
      <c r="H60" s="13" t="s">
        <v>44</v>
      </c>
      <c r="I60" s="13" t="s">
        <v>32</v>
      </c>
      <c r="J60" s="13" t="s">
        <v>32</v>
      </c>
      <c r="K60" s="13" t="s">
        <v>32</v>
      </c>
      <c r="L60" s="13" t="s">
        <v>32</v>
      </c>
      <c r="M60" s="13" t="s">
        <v>32</v>
      </c>
      <c r="N60" s="13" t="s">
        <v>32</v>
      </c>
      <c r="O60" s="13" t="s">
        <v>32</v>
      </c>
      <c r="P60" s="13" t="s">
        <v>32</v>
      </c>
      <c r="Q60" s="13" t="s">
        <v>32</v>
      </c>
      <c r="R60" s="13" t="s">
        <v>32</v>
      </c>
      <c r="S60" s="13" t="s">
        <v>32</v>
      </c>
      <c r="T60" s="13" t="s">
        <v>32</v>
      </c>
      <c r="U60" s="13" t="s">
        <v>32</v>
      </c>
      <c r="V60" s="13" t="s">
        <v>32</v>
      </c>
      <c r="W60" s="13" t="s">
        <v>32</v>
      </c>
      <c r="X60" s="13" t="s">
        <v>33</v>
      </c>
      <c r="Y60" s="13" t="s">
        <v>33</v>
      </c>
      <c r="Z60" s="13" t="s">
        <v>33</v>
      </c>
      <c r="AA60" s="13" t="s">
        <v>32</v>
      </c>
    </row>
    <row r="61" spans="1:27" ht="12.75" customHeight="1" x14ac:dyDescent="0.15">
      <c r="A61" s="10">
        <v>58</v>
      </c>
      <c r="B61" s="11" t="s">
        <v>160</v>
      </c>
      <c r="C61" s="12" t="s">
        <v>36</v>
      </c>
      <c r="D61" s="12" t="s">
        <v>36</v>
      </c>
      <c r="E61" s="11" t="s">
        <v>161</v>
      </c>
      <c r="F61" s="13" t="s">
        <v>31</v>
      </c>
      <c r="G61" s="13" t="s">
        <v>31</v>
      </c>
      <c r="H61" s="13" t="s">
        <v>31</v>
      </c>
      <c r="I61" s="13" t="s">
        <v>31</v>
      </c>
      <c r="J61" s="13" t="s">
        <v>31</v>
      </c>
      <c r="K61" s="13" t="s">
        <v>34</v>
      </c>
      <c r="L61" s="13" t="s">
        <v>34</v>
      </c>
      <c r="M61" s="13" t="s">
        <v>34</v>
      </c>
      <c r="N61" s="13" t="s">
        <v>32</v>
      </c>
      <c r="O61" s="13" t="s">
        <v>34</v>
      </c>
      <c r="P61" s="13" t="s">
        <v>34</v>
      </c>
      <c r="Q61" s="13" t="s">
        <v>34</v>
      </c>
      <c r="R61" s="13" t="s">
        <v>34</v>
      </c>
      <c r="S61" s="13" t="s">
        <v>34</v>
      </c>
      <c r="T61" s="13" t="s">
        <v>34</v>
      </c>
      <c r="U61" s="13" t="s">
        <v>31</v>
      </c>
      <c r="V61" s="13" t="s">
        <v>31</v>
      </c>
      <c r="W61" s="13" t="s">
        <v>31</v>
      </c>
      <c r="X61" s="13" t="s">
        <v>40</v>
      </c>
      <c r="Y61" s="13" t="s">
        <v>40</v>
      </c>
      <c r="Z61" s="13" t="s">
        <v>40</v>
      </c>
      <c r="AA61" s="13" t="s">
        <v>33</v>
      </c>
    </row>
    <row r="62" spans="1:27" ht="12.75" customHeight="1" x14ac:dyDescent="0.15">
      <c r="A62" s="10">
        <v>59</v>
      </c>
      <c r="B62" s="11" t="s">
        <v>162</v>
      </c>
      <c r="C62" s="12" t="s">
        <v>28</v>
      </c>
      <c r="D62" s="12" t="s">
        <v>72</v>
      </c>
      <c r="E62" s="11" t="s">
        <v>163</v>
      </c>
      <c r="F62" s="13" t="s">
        <v>31</v>
      </c>
      <c r="G62" s="13" t="s">
        <v>31</v>
      </c>
      <c r="H62" s="13" t="s">
        <v>31</v>
      </c>
      <c r="I62" s="13" t="s">
        <v>32</v>
      </c>
      <c r="J62" s="13" t="s">
        <v>32</v>
      </c>
      <c r="K62" s="13" t="s">
        <v>33</v>
      </c>
      <c r="L62" s="13" t="s">
        <v>33</v>
      </c>
      <c r="M62" s="13" t="s">
        <v>32</v>
      </c>
      <c r="N62" s="13" t="s">
        <v>32</v>
      </c>
      <c r="O62" s="13" t="s">
        <v>33</v>
      </c>
      <c r="P62" s="13" t="s">
        <v>32</v>
      </c>
      <c r="Q62" s="13" t="s">
        <v>32</v>
      </c>
      <c r="R62" s="13" t="s">
        <v>33</v>
      </c>
      <c r="S62" s="13" t="s">
        <v>32</v>
      </c>
      <c r="T62" s="13" t="s">
        <v>32</v>
      </c>
      <c r="U62" s="13" t="s">
        <v>33</v>
      </c>
      <c r="V62" s="13" t="s">
        <v>32</v>
      </c>
      <c r="W62" s="13" t="s">
        <v>32</v>
      </c>
      <c r="X62" s="13" t="s">
        <v>32</v>
      </c>
      <c r="Y62" s="13" t="s">
        <v>32</v>
      </c>
      <c r="Z62" s="13" t="s">
        <v>32</v>
      </c>
      <c r="AA62" s="13" t="s">
        <v>32</v>
      </c>
    </row>
    <row r="63" spans="1:27" ht="12.75" customHeight="1" x14ac:dyDescent="0.15">
      <c r="A63" s="10">
        <v>60</v>
      </c>
      <c r="B63" s="11" t="s">
        <v>164</v>
      </c>
      <c r="C63" s="12" t="s">
        <v>28</v>
      </c>
      <c r="D63" s="12" t="s">
        <v>72</v>
      </c>
      <c r="E63" s="11" t="s">
        <v>165</v>
      </c>
      <c r="F63" s="13" t="s">
        <v>31</v>
      </c>
      <c r="G63" s="13" t="s">
        <v>31</v>
      </c>
      <c r="H63" s="13" t="s">
        <v>31</v>
      </c>
      <c r="I63" s="13" t="s">
        <v>31</v>
      </c>
      <c r="J63" s="13" t="s">
        <v>31</v>
      </c>
      <c r="K63" s="13" t="s">
        <v>34</v>
      </c>
      <c r="L63" s="13" t="s">
        <v>34</v>
      </c>
      <c r="M63" s="13" t="s">
        <v>34</v>
      </c>
      <c r="N63" s="13" t="s">
        <v>32</v>
      </c>
      <c r="O63" s="13" t="s">
        <v>34</v>
      </c>
      <c r="P63" s="13" t="s">
        <v>34</v>
      </c>
      <c r="Q63" s="13" t="s">
        <v>34</v>
      </c>
      <c r="R63" s="13" t="s">
        <v>34</v>
      </c>
      <c r="S63" s="13" t="s">
        <v>34</v>
      </c>
      <c r="T63" s="13" t="s">
        <v>33</v>
      </c>
      <c r="U63" s="13" t="s">
        <v>31</v>
      </c>
      <c r="V63" s="13" t="s">
        <v>31</v>
      </c>
      <c r="W63" s="13" t="s">
        <v>32</v>
      </c>
      <c r="X63" s="13" t="s">
        <v>33</v>
      </c>
      <c r="Y63" s="13" t="s">
        <v>33</v>
      </c>
      <c r="Z63" s="13" t="s">
        <v>33</v>
      </c>
      <c r="AA63" s="13" t="s">
        <v>33</v>
      </c>
    </row>
    <row r="64" spans="1:27" ht="12.75" customHeight="1" x14ac:dyDescent="0.15">
      <c r="A64" s="10">
        <v>61</v>
      </c>
      <c r="B64" s="11" t="s">
        <v>166</v>
      </c>
      <c r="C64" s="12" t="s">
        <v>28</v>
      </c>
      <c r="D64" s="12" t="s">
        <v>42</v>
      </c>
      <c r="E64" s="11" t="s">
        <v>167</v>
      </c>
      <c r="F64" s="13" t="s">
        <v>31</v>
      </c>
      <c r="G64" s="13" t="s">
        <v>31</v>
      </c>
      <c r="H64" s="13" t="s">
        <v>31</v>
      </c>
      <c r="I64" s="13" t="s">
        <v>31</v>
      </c>
      <c r="J64" s="13" t="s">
        <v>32</v>
      </c>
      <c r="K64" s="13" t="s">
        <v>32</v>
      </c>
      <c r="L64" s="13" t="s">
        <v>32</v>
      </c>
      <c r="M64" s="13" t="s">
        <v>32</v>
      </c>
      <c r="N64" s="13" t="s">
        <v>32</v>
      </c>
      <c r="O64" s="13" t="s">
        <v>32</v>
      </c>
      <c r="P64" s="13" t="s">
        <v>32</v>
      </c>
      <c r="Q64" s="13" t="s">
        <v>32</v>
      </c>
      <c r="R64" s="13" t="s">
        <v>32</v>
      </c>
      <c r="S64" s="13" t="s">
        <v>32</v>
      </c>
      <c r="T64" s="13" t="s">
        <v>32</v>
      </c>
      <c r="U64" s="13" t="s">
        <v>32</v>
      </c>
      <c r="V64" s="13" t="s">
        <v>32</v>
      </c>
      <c r="W64" s="13" t="s">
        <v>32</v>
      </c>
      <c r="X64" s="13" t="s">
        <v>32</v>
      </c>
      <c r="Y64" s="13" t="s">
        <v>32</v>
      </c>
      <c r="Z64" s="13" t="s">
        <v>32</v>
      </c>
      <c r="AA64" s="13" t="s">
        <v>32</v>
      </c>
    </row>
    <row r="65" spans="1:27" ht="12.75" customHeight="1" x14ac:dyDescent="0.15">
      <c r="A65" s="10">
        <v>62</v>
      </c>
      <c r="B65" s="11" t="s">
        <v>168</v>
      </c>
      <c r="C65" s="12" t="s">
        <v>28</v>
      </c>
      <c r="D65" s="12" t="s">
        <v>29</v>
      </c>
      <c r="E65" s="11" t="s">
        <v>169</v>
      </c>
      <c r="F65" s="13" t="s">
        <v>31</v>
      </c>
      <c r="G65" s="13" t="s">
        <v>32</v>
      </c>
      <c r="H65" s="13" t="s">
        <v>32</v>
      </c>
      <c r="I65" s="13" t="s">
        <v>31</v>
      </c>
      <c r="J65" s="13" t="s">
        <v>31</v>
      </c>
      <c r="K65" s="13" t="s">
        <v>32</v>
      </c>
      <c r="L65" s="13" t="s">
        <v>32</v>
      </c>
      <c r="M65" s="13" t="s">
        <v>34</v>
      </c>
      <c r="N65" s="13" t="s">
        <v>32</v>
      </c>
      <c r="O65" s="13" t="s">
        <v>32</v>
      </c>
      <c r="P65" s="13" t="s">
        <v>32</v>
      </c>
      <c r="Q65" s="13" t="s">
        <v>34</v>
      </c>
      <c r="R65" s="13" t="s">
        <v>32</v>
      </c>
      <c r="S65" s="13" t="s">
        <v>32</v>
      </c>
      <c r="T65" s="13" t="s">
        <v>34</v>
      </c>
      <c r="U65" s="13" t="s">
        <v>32</v>
      </c>
      <c r="V65" s="13" t="s">
        <v>32</v>
      </c>
      <c r="W65" s="13" t="s">
        <v>33</v>
      </c>
      <c r="X65" s="13" t="s">
        <v>33</v>
      </c>
      <c r="Y65" s="13" t="s">
        <v>33</v>
      </c>
      <c r="Z65" s="13" t="s">
        <v>33</v>
      </c>
      <c r="AA65" s="13" t="s">
        <v>33</v>
      </c>
    </row>
    <row r="66" spans="1:27" ht="12.75" customHeight="1" x14ac:dyDescent="0.15">
      <c r="A66" s="10">
        <v>63</v>
      </c>
      <c r="B66" s="11" t="s">
        <v>170</v>
      </c>
      <c r="C66" s="12" t="s">
        <v>28</v>
      </c>
      <c r="D66" s="12" t="s">
        <v>29</v>
      </c>
      <c r="E66" s="11" t="s">
        <v>171</v>
      </c>
      <c r="F66" s="13" t="s">
        <v>31</v>
      </c>
      <c r="G66" s="13" t="s">
        <v>32</v>
      </c>
      <c r="H66" s="13" t="s">
        <v>32</v>
      </c>
      <c r="I66" s="13" t="s">
        <v>32</v>
      </c>
      <c r="J66" s="13" t="s">
        <v>32</v>
      </c>
      <c r="K66" s="13" t="s">
        <v>32</v>
      </c>
      <c r="L66" s="13" t="s">
        <v>32</v>
      </c>
      <c r="M66" s="13" t="s">
        <v>32</v>
      </c>
      <c r="N66" s="13" t="s">
        <v>32</v>
      </c>
      <c r="O66" s="13" t="s">
        <v>32</v>
      </c>
      <c r="P66" s="13" t="s">
        <v>32</v>
      </c>
      <c r="Q66" s="13" t="s">
        <v>32</v>
      </c>
      <c r="R66" s="13" t="s">
        <v>32</v>
      </c>
      <c r="S66" s="13" t="s">
        <v>32</v>
      </c>
      <c r="T66" s="13" t="s">
        <v>32</v>
      </c>
      <c r="U66" s="13" t="s">
        <v>32</v>
      </c>
      <c r="V66" s="13" t="s">
        <v>32</v>
      </c>
      <c r="W66" s="13" t="s">
        <v>32</v>
      </c>
      <c r="X66" s="13" t="s">
        <v>33</v>
      </c>
      <c r="Y66" s="13" t="s">
        <v>33</v>
      </c>
      <c r="Z66" s="13" t="s">
        <v>33</v>
      </c>
      <c r="AA66" s="13" t="s">
        <v>32</v>
      </c>
    </row>
    <row r="67" spans="1:27" ht="12.75" customHeight="1" x14ac:dyDescent="0.15">
      <c r="A67" s="10">
        <v>64</v>
      </c>
      <c r="B67" s="11" t="s">
        <v>172</v>
      </c>
      <c r="C67" s="12" t="s">
        <v>28</v>
      </c>
      <c r="D67" s="12" t="s">
        <v>42</v>
      </c>
      <c r="E67" s="11" t="s">
        <v>173</v>
      </c>
      <c r="F67" s="13" t="s">
        <v>31</v>
      </c>
      <c r="G67" s="13" t="s">
        <v>31</v>
      </c>
      <c r="H67" s="13" t="s">
        <v>32</v>
      </c>
      <c r="I67" s="13" t="s">
        <v>32</v>
      </c>
      <c r="J67" s="13" t="s">
        <v>32</v>
      </c>
      <c r="K67" s="13" t="s">
        <v>34</v>
      </c>
      <c r="L67" s="13" t="s">
        <v>32</v>
      </c>
      <c r="M67" s="13" t="s">
        <v>32</v>
      </c>
      <c r="N67" s="13" t="s">
        <v>32</v>
      </c>
      <c r="O67" s="13" t="s">
        <v>33</v>
      </c>
      <c r="P67" s="13" t="s">
        <v>32</v>
      </c>
      <c r="Q67" s="13" t="s">
        <v>32</v>
      </c>
      <c r="R67" s="13" t="s">
        <v>32</v>
      </c>
      <c r="S67" s="13" t="s">
        <v>32</v>
      </c>
      <c r="T67" s="13" t="s">
        <v>32</v>
      </c>
      <c r="U67" s="13" t="s">
        <v>32</v>
      </c>
      <c r="V67" s="13" t="s">
        <v>32</v>
      </c>
      <c r="W67" s="13" t="s">
        <v>32</v>
      </c>
      <c r="X67" s="13" t="s">
        <v>40</v>
      </c>
      <c r="Y67" s="13" t="s">
        <v>40</v>
      </c>
      <c r="Z67" s="13" t="s">
        <v>40</v>
      </c>
      <c r="AA67" s="13" t="s">
        <v>32</v>
      </c>
    </row>
    <row r="68" spans="1:27" ht="12.75" customHeight="1" x14ac:dyDescent="0.15">
      <c r="A68" s="10">
        <v>65</v>
      </c>
      <c r="B68" s="11" t="s">
        <v>174</v>
      </c>
      <c r="C68" s="12" t="s">
        <v>36</v>
      </c>
      <c r="D68" s="12" t="s">
        <v>46</v>
      </c>
      <c r="E68" s="11" t="s">
        <v>175</v>
      </c>
      <c r="F68" s="13" t="s">
        <v>31</v>
      </c>
      <c r="G68" s="13" t="s">
        <v>31</v>
      </c>
      <c r="H68" s="13" t="s">
        <v>31</v>
      </c>
      <c r="I68" s="13" t="s">
        <v>44</v>
      </c>
      <c r="J68" s="13" t="s">
        <v>31</v>
      </c>
      <c r="K68" s="13" t="s">
        <v>34</v>
      </c>
      <c r="L68" s="13" t="s">
        <v>34</v>
      </c>
      <c r="M68" s="13" t="s">
        <v>34</v>
      </c>
      <c r="N68" s="13" t="s">
        <v>32</v>
      </c>
      <c r="O68" s="13" t="s">
        <v>34</v>
      </c>
      <c r="P68" s="13" t="s">
        <v>34</v>
      </c>
      <c r="Q68" s="13" t="s">
        <v>34</v>
      </c>
      <c r="R68" s="13" t="s">
        <v>34</v>
      </c>
      <c r="S68" s="13" t="s">
        <v>34</v>
      </c>
      <c r="T68" s="13" t="s">
        <v>34</v>
      </c>
      <c r="U68" s="13" t="s">
        <v>31</v>
      </c>
      <c r="V68" s="13" t="s">
        <v>31</v>
      </c>
      <c r="W68" s="13" t="s">
        <v>31</v>
      </c>
      <c r="X68" s="13" t="s">
        <v>40</v>
      </c>
      <c r="Y68" s="13" t="s">
        <v>40</v>
      </c>
      <c r="Z68" s="13" t="s">
        <v>40</v>
      </c>
      <c r="AA68" s="13" t="s">
        <v>32</v>
      </c>
    </row>
    <row r="69" spans="1:27" ht="12.75" customHeight="1" x14ac:dyDescent="0.15">
      <c r="A69" s="10">
        <v>66</v>
      </c>
      <c r="B69" s="11" t="s">
        <v>176</v>
      </c>
      <c r="C69" s="12" t="s">
        <v>36</v>
      </c>
      <c r="D69" s="12" t="s">
        <v>46</v>
      </c>
      <c r="E69" s="11" t="s">
        <v>177</v>
      </c>
      <c r="F69" s="13" t="s">
        <v>31</v>
      </c>
      <c r="G69" s="13" t="s">
        <v>31</v>
      </c>
      <c r="H69" s="13" t="s">
        <v>31</v>
      </c>
      <c r="I69" s="13" t="s">
        <v>31</v>
      </c>
      <c r="J69" s="13" t="s">
        <v>32</v>
      </c>
      <c r="K69" s="13" t="s">
        <v>34</v>
      </c>
      <c r="L69" s="13" t="s">
        <v>33</v>
      </c>
      <c r="M69" s="13" t="s">
        <v>33</v>
      </c>
      <c r="N69" s="13" t="s">
        <v>32</v>
      </c>
      <c r="O69" s="13" t="s">
        <v>34</v>
      </c>
      <c r="P69" s="13" t="s">
        <v>33</v>
      </c>
      <c r="Q69" s="13" t="s">
        <v>32</v>
      </c>
      <c r="R69" s="13" t="s">
        <v>34</v>
      </c>
      <c r="S69" s="13" t="s">
        <v>33</v>
      </c>
      <c r="T69" s="13" t="s">
        <v>32</v>
      </c>
      <c r="U69" s="13" t="s">
        <v>31</v>
      </c>
      <c r="V69" s="13" t="s">
        <v>31</v>
      </c>
      <c r="W69" s="13" t="s">
        <v>32</v>
      </c>
      <c r="X69" s="13" t="s">
        <v>40</v>
      </c>
      <c r="Y69" s="13" t="s">
        <v>40</v>
      </c>
      <c r="Z69" s="13" t="s">
        <v>40</v>
      </c>
      <c r="AA69" s="13" t="s">
        <v>32</v>
      </c>
    </row>
    <row r="70" spans="1:27" ht="12.75" customHeight="1" x14ac:dyDescent="0.15">
      <c r="A70" s="10">
        <v>67</v>
      </c>
      <c r="B70" s="11" t="s">
        <v>178</v>
      </c>
      <c r="C70" s="12" t="s">
        <v>28</v>
      </c>
      <c r="D70" s="12" t="s">
        <v>29</v>
      </c>
      <c r="E70" s="11" t="s">
        <v>179</v>
      </c>
      <c r="F70" s="13" t="s">
        <v>31</v>
      </c>
      <c r="G70" s="13" t="s">
        <v>31</v>
      </c>
      <c r="H70" s="13" t="s">
        <v>31</v>
      </c>
      <c r="I70" s="13" t="s">
        <v>44</v>
      </c>
      <c r="J70" s="13" t="s">
        <v>44</v>
      </c>
      <c r="K70" s="13" t="s">
        <v>32</v>
      </c>
      <c r="L70" s="13" t="s">
        <v>32</v>
      </c>
      <c r="M70" s="13" t="s">
        <v>32</v>
      </c>
      <c r="N70" s="13" t="s">
        <v>32</v>
      </c>
      <c r="O70" s="13" t="s">
        <v>32</v>
      </c>
      <c r="P70" s="13" t="s">
        <v>32</v>
      </c>
      <c r="Q70" s="13" t="s">
        <v>32</v>
      </c>
      <c r="R70" s="13" t="s">
        <v>32</v>
      </c>
      <c r="S70" s="13" t="s">
        <v>32</v>
      </c>
      <c r="T70" s="13" t="s">
        <v>32</v>
      </c>
      <c r="U70" s="13" t="s">
        <v>33</v>
      </c>
      <c r="V70" s="13" t="s">
        <v>33</v>
      </c>
      <c r="W70" s="13" t="s">
        <v>32</v>
      </c>
      <c r="X70" s="13" t="s">
        <v>33</v>
      </c>
      <c r="Y70" s="13" t="s">
        <v>33</v>
      </c>
      <c r="Z70" s="13" t="s">
        <v>33</v>
      </c>
      <c r="AA70" s="13" t="s">
        <v>32</v>
      </c>
    </row>
    <row r="71" spans="1:27" ht="12.75" customHeight="1" x14ac:dyDescent="0.15">
      <c r="A71" s="10">
        <v>68</v>
      </c>
      <c r="B71" s="11" t="s">
        <v>180</v>
      </c>
      <c r="C71" s="12" t="s">
        <v>28</v>
      </c>
      <c r="D71" s="12" t="s">
        <v>28</v>
      </c>
      <c r="E71" s="11" t="s">
        <v>181</v>
      </c>
      <c r="F71" s="13" t="s">
        <v>31</v>
      </c>
      <c r="G71" s="13" t="s">
        <v>31</v>
      </c>
      <c r="H71" s="13" t="s">
        <v>31</v>
      </c>
      <c r="I71" s="13" t="s">
        <v>31</v>
      </c>
      <c r="J71" s="13" t="s">
        <v>32</v>
      </c>
      <c r="K71" s="13" t="s">
        <v>34</v>
      </c>
      <c r="L71" s="13" t="s">
        <v>34</v>
      </c>
      <c r="M71" s="13" t="s">
        <v>34</v>
      </c>
      <c r="N71" s="13" t="s">
        <v>32</v>
      </c>
      <c r="O71" s="13" t="s">
        <v>34</v>
      </c>
      <c r="P71" s="13" t="s">
        <v>34</v>
      </c>
      <c r="Q71" s="13" t="s">
        <v>34</v>
      </c>
      <c r="R71" s="13" t="s">
        <v>34</v>
      </c>
      <c r="S71" s="13" t="s">
        <v>34</v>
      </c>
      <c r="T71" s="13" t="s">
        <v>34</v>
      </c>
      <c r="U71" s="13" t="s">
        <v>31</v>
      </c>
      <c r="V71" s="13" t="s">
        <v>31</v>
      </c>
      <c r="W71" s="13" t="s">
        <v>31</v>
      </c>
      <c r="X71" s="13" t="s">
        <v>33</v>
      </c>
      <c r="Y71" s="13" t="s">
        <v>33</v>
      </c>
      <c r="Z71" s="13" t="s">
        <v>74</v>
      </c>
      <c r="AA71" s="13" t="s">
        <v>74</v>
      </c>
    </row>
    <row r="72" spans="1:27" ht="12.75" customHeight="1" x14ac:dyDescent="0.15">
      <c r="A72" s="10">
        <v>69</v>
      </c>
      <c r="B72" s="11" t="s">
        <v>182</v>
      </c>
      <c r="C72" s="12" t="s">
        <v>28</v>
      </c>
      <c r="D72" s="12" t="s">
        <v>28</v>
      </c>
      <c r="E72" s="11" t="s">
        <v>183</v>
      </c>
      <c r="F72" s="13" t="s">
        <v>31</v>
      </c>
      <c r="G72" s="13" t="s">
        <v>31</v>
      </c>
      <c r="H72" s="13" t="s">
        <v>31</v>
      </c>
      <c r="I72" s="13" t="s">
        <v>31</v>
      </c>
      <c r="J72" s="13" t="s">
        <v>31</v>
      </c>
      <c r="K72" s="13" t="s">
        <v>34</v>
      </c>
      <c r="L72" s="13" t="s">
        <v>34</v>
      </c>
      <c r="M72" s="13" t="s">
        <v>32</v>
      </c>
      <c r="N72" s="13" t="s">
        <v>32</v>
      </c>
      <c r="O72" s="13" t="s">
        <v>34</v>
      </c>
      <c r="P72" s="13" t="s">
        <v>34</v>
      </c>
      <c r="Q72" s="13" t="s">
        <v>32</v>
      </c>
      <c r="R72" s="13" t="s">
        <v>34</v>
      </c>
      <c r="S72" s="13" t="s">
        <v>34</v>
      </c>
      <c r="T72" s="13" t="s">
        <v>32</v>
      </c>
      <c r="U72" s="13" t="s">
        <v>31</v>
      </c>
      <c r="V72" s="13" t="s">
        <v>31</v>
      </c>
      <c r="W72" s="13" t="s">
        <v>31</v>
      </c>
      <c r="X72" s="13" t="s">
        <v>40</v>
      </c>
      <c r="Y72" s="13" t="s">
        <v>74</v>
      </c>
      <c r="Z72" s="13" t="s">
        <v>40</v>
      </c>
      <c r="AA72" s="13" t="s">
        <v>40</v>
      </c>
    </row>
    <row r="73" spans="1:27" ht="12.75" customHeight="1" x14ac:dyDescent="0.15">
      <c r="A73" s="10">
        <v>70</v>
      </c>
      <c r="B73" s="11" t="s">
        <v>184</v>
      </c>
      <c r="C73" s="12" t="s">
        <v>28</v>
      </c>
      <c r="D73" s="12" t="s">
        <v>28</v>
      </c>
      <c r="E73" s="11" t="s">
        <v>185</v>
      </c>
      <c r="F73" s="13" t="s">
        <v>31</v>
      </c>
      <c r="G73" s="13" t="s">
        <v>31</v>
      </c>
      <c r="H73" s="13" t="s">
        <v>31</v>
      </c>
      <c r="I73" s="13" t="s">
        <v>31</v>
      </c>
      <c r="J73" s="13" t="s">
        <v>32</v>
      </c>
      <c r="K73" s="13" t="s">
        <v>34</v>
      </c>
      <c r="L73" s="13" t="s">
        <v>34</v>
      </c>
      <c r="M73" s="13" t="s">
        <v>33</v>
      </c>
      <c r="N73" s="13" t="s">
        <v>32</v>
      </c>
      <c r="O73" s="13" t="s">
        <v>34</v>
      </c>
      <c r="P73" s="13" t="s">
        <v>34</v>
      </c>
      <c r="Q73" s="13" t="s">
        <v>33</v>
      </c>
      <c r="R73" s="13" t="s">
        <v>34</v>
      </c>
      <c r="S73" s="13" t="s">
        <v>34</v>
      </c>
      <c r="T73" s="13" t="s">
        <v>32</v>
      </c>
      <c r="U73" s="13" t="s">
        <v>31</v>
      </c>
      <c r="V73" s="13" t="s">
        <v>31</v>
      </c>
      <c r="W73" s="13" t="s">
        <v>32</v>
      </c>
      <c r="X73" s="13" t="s">
        <v>40</v>
      </c>
      <c r="Y73" s="13" t="s">
        <v>74</v>
      </c>
      <c r="Z73" s="13" t="s">
        <v>40</v>
      </c>
      <c r="AA73" s="13" t="s">
        <v>32</v>
      </c>
    </row>
    <row r="74" spans="1:27" ht="12.75" customHeight="1" x14ac:dyDescent="0.15">
      <c r="A74" s="10">
        <v>71</v>
      </c>
      <c r="B74" s="11" t="s">
        <v>186</v>
      </c>
      <c r="C74" s="12" t="s">
        <v>28</v>
      </c>
      <c r="D74" s="12" t="s">
        <v>72</v>
      </c>
      <c r="E74" s="11" t="s">
        <v>187</v>
      </c>
      <c r="F74" s="13" t="s">
        <v>31</v>
      </c>
      <c r="G74" s="13" t="s">
        <v>31</v>
      </c>
      <c r="H74" s="13" t="s">
        <v>31</v>
      </c>
      <c r="I74" s="13" t="s">
        <v>31</v>
      </c>
      <c r="J74" s="13" t="s">
        <v>31</v>
      </c>
      <c r="K74" s="13" t="s">
        <v>32</v>
      </c>
      <c r="L74" s="13" t="s">
        <v>32</v>
      </c>
      <c r="M74" s="13" t="s">
        <v>34</v>
      </c>
      <c r="N74" s="13" t="s">
        <v>32</v>
      </c>
      <c r="O74" s="13" t="s">
        <v>32</v>
      </c>
      <c r="P74" s="13" t="s">
        <v>32</v>
      </c>
      <c r="Q74" s="13" t="s">
        <v>34</v>
      </c>
      <c r="R74" s="13" t="s">
        <v>32</v>
      </c>
      <c r="S74" s="13" t="s">
        <v>32</v>
      </c>
      <c r="T74" s="13" t="s">
        <v>34</v>
      </c>
      <c r="U74" s="13" t="s">
        <v>31</v>
      </c>
      <c r="V74" s="13" t="s">
        <v>31</v>
      </c>
      <c r="W74" s="13" t="s">
        <v>31</v>
      </c>
      <c r="X74" s="13" t="s">
        <v>74</v>
      </c>
      <c r="Y74" s="13" t="s">
        <v>74</v>
      </c>
      <c r="Z74" s="13" t="s">
        <v>74</v>
      </c>
      <c r="AA74" s="13" t="s">
        <v>74</v>
      </c>
    </row>
    <row r="75" spans="1:27" ht="12.75" customHeight="1" x14ac:dyDescent="0.15">
      <c r="A75" s="10">
        <v>72</v>
      </c>
      <c r="B75" s="11" t="s">
        <v>188</v>
      </c>
      <c r="C75" s="12" t="s">
        <v>28</v>
      </c>
      <c r="D75" s="12" t="s">
        <v>29</v>
      </c>
      <c r="E75" s="11" t="s">
        <v>189</v>
      </c>
      <c r="F75" s="13" t="s">
        <v>31</v>
      </c>
      <c r="G75" s="13" t="s">
        <v>31</v>
      </c>
      <c r="H75" s="13" t="s">
        <v>31</v>
      </c>
      <c r="I75" s="13" t="s">
        <v>31</v>
      </c>
      <c r="J75" s="13" t="s">
        <v>32</v>
      </c>
      <c r="K75" s="13" t="s">
        <v>34</v>
      </c>
      <c r="L75" s="13" t="s">
        <v>34</v>
      </c>
      <c r="M75" s="13" t="s">
        <v>34</v>
      </c>
      <c r="N75" s="13" t="s">
        <v>32</v>
      </c>
      <c r="O75" s="13" t="s">
        <v>34</v>
      </c>
      <c r="P75" s="13" t="s">
        <v>34</v>
      </c>
      <c r="Q75" s="13" t="s">
        <v>34</v>
      </c>
      <c r="R75" s="13" t="s">
        <v>34</v>
      </c>
      <c r="S75" s="13" t="s">
        <v>34</v>
      </c>
      <c r="T75" s="13" t="s">
        <v>34</v>
      </c>
      <c r="U75" s="13" t="s">
        <v>31</v>
      </c>
      <c r="V75" s="13" t="s">
        <v>31</v>
      </c>
      <c r="W75" s="13" t="s">
        <v>31</v>
      </c>
      <c r="X75" s="13" t="s">
        <v>33</v>
      </c>
      <c r="Y75" s="13" t="s">
        <v>74</v>
      </c>
      <c r="Z75" s="13" t="s">
        <v>33</v>
      </c>
      <c r="AA75" s="13" t="s">
        <v>33</v>
      </c>
    </row>
    <row r="76" spans="1:27" ht="12.75" customHeight="1" x14ac:dyDescent="0.15">
      <c r="A76" s="10">
        <v>73</v>
      </c>
      <c r="B76" s="11" t="s">
        <v>190</v>
      </c>
      <c r="C76" s="12" t="s">
        <v>28</v>
      </c>
      <c r="D76" s="12" t="s">
        <v>28</v>
      </c>
      <c r="E76" s="11" t="s">
        <v>191</v>
      </c>
      <c r="F76" s="13" t="s">
        <v>31</v>
      </c>
      <c r="G76" s="13" t="s">
        <v>31</v>
      </c>
      <c r="H76" s="13" t="s">
        <v>31</v>
      </c>
      <c r="I76" s="13" t="s">
        <v>32</v>
      </c>
      <c r="J76" s="13" t="s">
        <v>32</v>
      </c>
      <c r="K76" s="13" t="s">
        <v>32</v>
      </c>
      <c r="L76" s="13" t="s">
        <v>32</v>
      </c>
      <c r="M76" s="13" t="s">
        <v>32</v>
      </c>
      <c r="N76" s="13" t="s">
        <v>32</v>
      </c>
      <c r="O76" s="13" t="s">
        <v>32</v>
      </c>
      <c r="P76" s="13" t="s">
        <v>32</v>
      </c>
      <c r="Q76" s="13" t="s">
        <v>32</v>
      </c>
      <c r="R76" s="13" t="s">
        <v>32</v>
      </c>
      <c r="S76" s="13" t="s">
        <v>32</v>
      </c>
      <c r="T76" s="13" t="s">
        <v>32</v>
      </c>
      <c r="U76" s="13" t="s">
        <v>32</v>
      </c>
      <c r="V76" s="13" t="s">
        <v>32</v>
      </c>
      <c r="W76" s="13" t="s">
        <v>32</v>
      </c>
      <c r="X76" s="13" t="s">
        <v>192</v>
      </c>
      <c r="Y76" s="13" t="s">
        <v>74</v>
      </c>
      <c r="Z76" s="13" t="s">
        <v>74</v>
      </c>
      <c r="AA76" s="13" t="s">
        <v>74</v>
      </c>
    </row>
    <row r="77" spans="1:27" ht="12.75" customHeight="1" x14ac:dyDescent="0.15">
      <c r="A77" s="10">
        <v>74</v>
      </c>
      <c r="B77" s="11" t="s">
        <v>193</v>
      </c>
      <c r="C77" s="12" t="s">
        <v>28</v>
      </c>
      <c r="D77" s="12" t="s">
        <v>42</v>
      </c>
      <c r="E77" s="11" t="s">
        <v>194</v>
      </c>
      <c r="F77" s="13" t="s">
        <v>44</v>
      </c>
      <c r="G77" s="13" t="s">
        <v>32</v>
      </c>
      <c r="H77" s="13" t="s">
        <v>32</v>
      </c>
      <c r="I77" s="13" t="s">
        <v>32</v>
      </c>
      <c r="J77" s="13" t="s">
        <v>32</v>
      </c>
      <c r="K77" s="13" t="s">
        <v>32</v>
      </c>
      <c r="L77" s="13" t="s">
        <v>32</v>
      </c>
      <c r="M77" s="13" t="s">
        <v>32</v>
      </c>
      <c r="N77" s="13" t="s">
        <v>32</v>
      </c>
      <c r="O77" s="13" t="s">
        <v>32</v>
      </c>
      <c r="P77" s="13" t="s">
        <v>32</v>
      </c>
      <c r="Q77" s="13" t="s">
        <v>32</v>
      </c>
      <c r="R77" s="13" t="s">
        <v>32</v>
      </c>
      <c r="S77" s="13" t="s">
        <v>32</v>
      </c>
      <c r="T77" s="13" t="s">
        <v>32</v>
      </c>
      <c r="U77" s="13" t="s">
        <v>32</v>
      </c>
      <c r="V77" s="13" t="s">
        <v>32</v>
      </c>
      <c r="W77" s="13" t="s">
        <v>32</v>
      </c>
      <c r="X77" s="13" t="s">
        <v>33</v>
      </c>
      <c r="Y77" s="13" t="s">
        <v>33</v>
      </c>
      <c r="Z77" s="13" t="s">
        <v>33</v>
      </c>
      <c r="AA77" s="13" t="s">
        <v>32</v>
      </c>
    </row>
    <row r="78" spans="1:27" ht="12.75" customHeight="1" x14ac:dyDescent="0.15">
      <c r="A78" s="10">
        <v>75</v>
      </c>
      <c r="B78" s="11" t="s">
        <v>195</v>
      </c>
      <c r="C78" s="12" t="s">
        <v>28</v>
      </c>
      <c r="D78" s="12" t="s">
        <v>72</v>
      </c>
      <c r="E78" s="11" t="s">
        <v>196</v>
      </c>
      <c r="F78" s="13" t="s">
        <v>31</v>
      </c>
      <c r="G78" s="13" t="s">
        <v>31</v>
      </c>
      <c r="H78" s="13" t="s">
        <v>44</v>
      </c>
      <c r="I78" s="13" t="s">
        <v>44</v>
      </c>
      <c r="J78" s="13" t="s">
        <v>44</v>
      </c>
      <c r="K78" s="13" t="s">
        <v>33</v>
      </c>
      <c r="L78" s="13" t="s">
        <v>33</v>
      </c>
      <c r="M78" s="13" t="s">
        <v>33</v>
      </c>
      <c r="N78" s="13" t="s">
        <v>32</v>
      </c>
      <c r="O78" s="13" t="s">
        <v>33</v>
      </c>
      <c r="P78" s="13" t="s">
        <v>33</v>
      </c>
      <c r="Q78" s="13" t="s">
        <v>33</v>
      </c>
      <c r="R78" s="13" t="s">
        <v>33</v>
      </c>
      <c r="S78" s="13" t="s">
        <v>33</v>
      </c>
      <c r="T78" s="13" t="s">
        <v>32</v>
      </c>
      <c r="U78" s="13" t="s">
        <v>33</v>
      </c>
      <c r="V78" s="13" t="s">
        <v>33</v>
      </c>
      <c r="W78" s="13" t="s">
        <v>33</v>
      </c>
      <c r="X78" s="13" t="s">
        <v>33</v>
      </c>
      <c r="Y78" s="13" t="s">
        <v>33</v>
      </c>
      <c r="Z78" s="13" t="s">
        <v>33</v>
      </c>
      <c r="AA78" s="13" t="s">
        <v>32</v>
      </c>
    </row>
    <row r="79" spans="1:27" ht="12.75" customHeight="1" x14ac:dyDescent="0.15">
      <c r="A79" s="10">
        <v>76</v>
      </c>
      <c r="B79" s="11" t="s">
        <v>197</v>
      </c>
      <c r="C79" s="12" t="s">
        <v>36</v>
      </c>
      <c r="D79" s="12" t="s">
        <v>46</v>
      </c>
      <c r="E79" s="11" t="s">
        <v>198</v>
      </c>
      <c r="F79" s="13" t="s">
        <v>31</v>
      </c>
      <c r="G79" s="13" t="s">
        <v>31</v>
      </c>
      <c r="H79" s="13" t="s">
        <v>31</v>
      </c>
      <c r="I79" s="13" t="s">
        <v>32</v>
      </c>
      <c r="J79" s="13" t="s">
        <v>32</v>
      </c>
      <c r="K79" s="13" t="s">
        <v>32</v>
      </c>
      <c r="L79" s="13" t="s">
        <v>32</v>
      </c>
      <c r="M79" s="13" t="s">
        <v>32</v>
      </c>
      <c r="N79" s="13" t="s">
        <v>32</v>
      </c>
      <c r="O79" s="13" t="s">
        <v>32</v>
      </c>
      <c r="P79" s="13" t="s">
        <v>32</v>
      </c>
      <c r="Q79" s="13" t="s">
        <v>32</v>
      </c>
      <c r="R79" s="13" t="s">
        <v>32</v>
      </c>
      <c r="S79" s="13" t="s">
        <v>32</v>
      </c>
      <c r="T79" s="13" t="s">
        <v>32</v>
      </c>
      <c r="U79" s="13" t="s">
        <v>31</v>
      </c>
      <c r="V79" s="13" t="s">
        <v>31</v>
      </c>
      <c r="W79" s="13" t="s">
        <v>32</v>
      </c>
      <c r="X79" s="13" t="s">
        <v>40</v>
      </c>
      <c r="Y79" s="13" t="s">
        <v>40</v>
      </c>
      <c r="Z79" s="13" t="s">
        <v>40</v>
      </c>
      <c r="AA79" s="13" t="s">
        <v>32</v>
      </c>
    </row>
    <row r="80" spans="1:27" ht="12.75" customHeight="1" x14ac:dyDescent="0.15">
      <c r="A80" s="10">
        <v>77</v>
      </c>
      <c r="B80" s="11" t="s">
        <v>199</v>
      </c>
      <c r="C80" s="12" t="s">
        <v>36</v>
      </c>
      <c r="D80" s="12" t="s">
        <v>46</v>
      </c>
      <c r="E80" s="11" t="s">
        <v>200</v>
      </c>
      <c r="F80" s="13" t="s">
        <v>31</v>
      </c>
      <c r="G80" s="13" t="s">
        <v>31</v>
      </c>
      <c r="H80" s="13" t="s">
        <v>31</v>
      </c>
      <c r="I80" s="13" t="s">
        <v>31</v>
      </c>
      <c r="J80" s="13" t="s">
        <v>60</v>
      </c>
      <c r="K80" s="13" t="s">
        <v>33</v>
      </c>
      <c r="L80" s="13" t="s">
        <v>33</v>
      </c>
      <c r="M80" s="13" t="s">
        <v>32</v>
      </c>
      <c r="N80" s="13" t="s">
        <v>32</v>
      </c>
      <c r="O80" s="13" t="s">
        <v>33</v>
      </c>
      <c r="P80" s="13" t="s">
        <v>33</v>
      </c>
      <c r="Q80" s="13" t="s">
        <v>32</v>
      </c>
      <c r="R80" s="13" t="s">
        <v>33</v>
      </c>
      <c r="S80" s="13" t="s">
        <v>33</v>
      </c>
      <c r="T80" s="13" t="s">
        <v>32</v>
      </c>
      <c r="U80" s="13" t="s">
        <v>31</v>
      </c>
      <c r="V80" s="13" t="s">
        <v>31</v>
      </c>
      <c r="W80" s="13" t="s">
        <v>32</v>
      </c>
      <c r="X80" s="13" t="s">
        <v>40</v>
      </c>
      <c r="Y80" s="13" t="s">
        <v>40</v>
      </c>
      <c r="Z80" s="13" t="s">
        <v>33</v>
      </c>
      <c r="AA80" s="13" t="s">
        <v>32</v>
      </c>
    </row>
    <row r="81" spans="1:27" ht="12.75" customHeight="1" x14ac:dyDescent="0.15">
      <c r="A81" s="10">
        <v>78</v>
      </c>
      <c r="B81" s="11" t="s">
        <v>201</v>
      </c>
      <c r="C81" s="12" t="s">
        <v>28</v>
      </c>
      <c r="D81" s="12" t="s">
        <v>115</v>
      </c>
      <c r="E81" s="11" t="s">
        <v>202</v>
      </c>
      <c r="F81" s="13" t="s">
        <v>31</v>
      </c>
      <c r="G81" s="13" t="s">
        <v>31</v>
      </c>
      <c r="H81" s="13" t="s">
        <v>32</v>
      </c>
      <c r="I81" s="13" t="s">
        <v>32</v>
      </c>
      <c r="J81" s="13" t="s">
        <v>32</v>
      </c>
      <c r="K81" s="13" t="s">
        <v>33</v>
      </c>
      <c r="L81" s="13" t="s">
        <v>32</v>
      </c>
      <c r="M81" s="13" t="s">
        <v>32</v>
      </c>
      <c r="N81" s="13" t="s">
        <v>32</v>
      </c>
      <c r="O81" s="13" t="s">
        <v>33</v>
      </c>
      <c r="P81" s="13" t="s">
        <v>32</v>
      </c>
      <c r="Q81" s="13" t="s">
        <v>32</v>
      </c>
      <c r="R81" s="13" t="s">
        <v>32</v>
      </c>
      <c r="S81" s="13" t="s">
        <v>32</v>
      </c>
      <c r="T81" s="13" t="s">
        <v>32</v>
      </c>
      <c r="U81" s="13" t="s">
        <v>32</v>
      </c>
      <c r="V81" s="13" t="s">
        <v>32</v>
      </c>
      <c r="W81" s="13" t="s">
        <v>32</v>
      </c>
      <c r="X81" s="13" t="s">
        <v>33</v>
      </c>
      <c r="Y81" s="13" t="s">
        <v>33</v>
      </c>
      <c r="Z81" s="13" t="s">
        <v>33</v>
      </c>
      <c r="AA81" s="13" t="s">
        <v>32</v>
      </c>
    </row>
    <row r="82" spans="1:27" ht="12.75" customHeight="1" x14ac:dyDescent="0.15">
      <c r="A82" s="10">
        <v>79</v>
      </c>
      <c r="B82" s="11" t="s">
        <v>203</v>
      </c>
      <c r="C82" s="12" t="s">
        <v>28</v>
      </c>
      <c r="D82" s="12" t="s">
        <v>42</v>
      </c>
      <c r="E82" s="11" t="s">
        <v>204</v>
      </c>
      <c r="F82" s="13" t="s">
        <v>31</v>
      </c>
      <c r="G82" s="13" t="s">
        <v>31</v>
      </c>
      <c r="H82" s="13" t="s">
        <v>44</v>
      </c>
      <c r="I82" s="13" t="s">
        <v>44</v>
      </c>
      <c r="J82" s="13" t="s">
        <v>32</v>
      </c>
      <c r="K82" s="13" t="s">
        <v>33</v>
      </c>
      <c r="L82" s="13" t="s">
        <v>32</v>
      </c>
      <c r="M82" s="13" t="s">
        <v>32</v>
      </c>
      <c r="N82" s="13" t="s">
        <v>32</v>
      </c>
      <c r="O82" s="13" t="s">
        <v>33</v>
      </c>
      <c r="P82" s="13" t="s">
        <v>32</v>
      </c>
      <c r="Q82" s="13" t="s">
        <v>32</v>
      </c>
      <c r="R82" s="13" t="s">
        <v>32</v>
      </c>
      <c r="S82" s="13" t="s">
        <v>32</v>
      </c>
      <c r="T82" s="13" t="s">
        <v>32</v>
      </c>
      <c r="U82" s="13" t="s">
        <v>32</v>
      </c>
      <c r="V82" s="13" t="s">
        <v>32</v>
      </c>
      <c r="W82" s="13" t="s">
        <v>32</v>
      </c>
      <c r="X82" s="13" t="s">
        <v>74</v>
      </c>
      <c r="Y82" s="13" t="s">
        <v>33</v>
      </c>
      <c r="Z82" s="13" t="s">
        <v>33</v>
      </c>
      <c r="AA82" s="13" t="s">
        <v>33</v>
      </c>
    </row>
    <row r="83" spans="1:27" ht="12.75" customHeight="1" x14ac:dyDescent="0.15">
      <c r="A83" s="10">
        <v>80</v>
      </c>
      <c r="B83" s="11" t="s">
        <v>205</v>
      </c>
      <c r="C83" s="12" t="s">
        <v>36</v>
      </c>
      <c r="D83" s="12" t="s">
        <v>46</v>
      </c>
      <c r="E83" s="11" t="s">
        <v>206</v>
      </c>
      <c r="F83" s="13" t="s">
        <v>31</v>
      </c>
      <c r="G83" s="13" t="s">
        <v>31</v>
      </c>
      <c r="H83" s="13" t="s">
        <v>31</v>
      </c>
      <c r="I83" s="13" t="s">
        <v>31</v>
      </c>
      <c r="J83" s="13" t="s">
        <v>31</v>
      </c>
      <c r="K83" s="13" t="s">
        <v>33</v>
      </c>
      <c r="L83" s="13" t="s">
        <v>33</v>
      </c>
      <c r="M83" s="13" t="s">
        <v>34</v>
      </c>
      <c r="N83" s="13" t="s">
        <v>32</v>
      </c>
      <c r="O83" s="13" t="s">
        <v>33</v>
      </c>
      <c r="P83" s="13" t="s">
        <v>33</v>
      </c>
      <c r="Q83" s="13" t="s">
        <v>33</v>
      </c>
      <c r="R83" s="13" t="s">
        <v>33</v>
      </c>
      <c r="S83" s="13" t="s">
        <v>33</v>
      </c>
      <c r="T83" s="13" t="s">
        <v>33</v>
      </c>
      <c r="U83" s="13" t="s">
        <v>31</v>
      </c>
      <c r="V83" s="13" t="s">
        <v>31</v>
      </c>
      <c r="W83" s="13" t="s">
        <v>31</v>
      </c>
      <c r="X83" s="13" t="s">
        <v>40</v>
      </c>
      <c r="Y83" s="13" t="s">
        <v>40</v>
      </c>
      <c r="Z83" s="13" t="s">
        <v>40</v>
      </c>
      <c r="AA83" s="13" t="s">
        <v>32</v>
      </c>
    </row>
    <row r="84" spans="1:27" ht="12.75" customHeight="1" x14ac:dyDescent="0.15">
      <c r="A84" s="10">
        <v>81</v>
      </c>
      <c r="B84" s="11" t="s">
        <v>207</v>
      </c>
      <c r="C84" s="12" t="s">
        <v>36</v>
      </c>
      <c r="D84" s="12" t="s">
        <v>46</v>
      </c>
      <c r="E84" s="11" t="s">
        <v>208</v>
      </c>
      <c r="F84" s="13" t="s">
        <v>39</v>
      </c>
      <c r="G84" s="13" t="s">
        <v>31</v>
      </c>
      <c r="H84" s="13" t="s">
        <v>31</v>
      </c>
      <c r="I84" s="13" t="s">
        <v>44</v>
      </c>
      <c r="J84" s="13" t="s">
        <v>32</v>
      </c>
      <c r="K84" s="13" t="s">
        <v>33</v>
      </c>
      <c r="L84" s="13" t="s">
        <v>32</v>
      </c>
      <c r="M84" s="13" t="s">
        <v>34</v>
      </c>
      <c r="N84" s="13" t="s">
        <v>32</v>
      </c>
      <c r="O84" s="13" t="s">
        <v>33</v>
      </c>
      <c r="P84" s="13" t="s">
        <v>32</v>
      </c>
      <c r="Q84" s="13" t="s">
        <v>34</v>
      </c>
      <c r="R84" s="13" t="s">
        <v>33</v>
      </c>
      <c r="S84" s="13" t="s">
        <v>32</v>
      </c>
      <c r="T84" s="13" t="s">
        <v>32</v>
      </c>
      <c r="U84" s="13" t="s">
        <v>31</v>
      </c>
      <c r="V84" s="13" t="s">
        <v>31</v>
      </c>
      <c r="W84" s="13" t="s">
        <v>31</v>
      </c>
      <c r="X84" s="13" t="s">
        <v>40</v>
      </c>
      <c r="Y84" s="13" t="s">
        <v>40</v>
      </c>
      <c r="Z84" s="13" t="s">
        <v>40</v>
      </c>
      <c r="AA84" s="13" t="s">
        <v>32</v>
      </c>
    </row>
    <row r="85" spans="1:27" ht="12.75" customHeight="1" x14ac:dyDescent="0.15">
      <c r="A85" s="10">
        <v>82</v>
      </c>
      <c r="B85" s="11" t="s">
        <v>209</v>
      </c>
      <c r="C85" s="12" t="s">
        <v>36</v>
      </c>
      <c r="D85" s="12" t="s">
        <v>46</v>
      </c>
      <c r="E85" s="11" t="s">
        <v>210</v>
      </c>
      <c r="F85" s="13" t="s">
        <v>31</v>
      </c>
      <c r="G85" s="13" t="s">
        <v>31</v>
      </c>
      <c r="H85" s="13" t="s">
        <v>31</v>
      </c>
      <c r="I85" s="13" t="s">
        <v>31</v>
      </c>
      <c r="J85" s="13" t="s">
        <v>32</v>
      </c>
      <c r="K85" s="13" t="s">
        <v>32</v>
      </c>
      <c r="L85" s="13" t="s">
        <v>32</v>
      </c>
      <c r="M85" s="13" t="s">
        <v>32</v>
      </c>
      <c r="N85" s="13" t="s">
        <v>32</v>
      </c>
      <c r="O85" s="13" t="s">
        <v>32</v>
      </c>
      <c r="P85" s="13" t="s">
        <v>32</v>
      </c>
      <c r="Q85" s="13" t="s">
        <v>32</v>
      </c>
      <c r="R85" s="13" t="s">
        <v>32</v>
      </c>
      <c r="S85" s="13" t="s">
        <v>32</v>
      </c>
      <c r="T85" s="13" t="s">
        <v>32</v>
      </c>
      <c r="U85" s="13" t="s">
        <v>31</v>
      </c>
      <c r="V85" s="13" t="s">
        <v>31</v>
      </c>
      <c r="W85" s="13" t="s">
        <v>32</v>
      </c>
      <c r="X85" s="13" t="s">
        <v>40</v>
      </c>
      <c r="Y85" s="13" t="s">
        <v>40</v>
      </c>
      <c r="Z85" s="13" t="s">
        <v>40</v>
      </c>
      <c r="AA85" s="13" t="s">
        <v>32</v>
      </c>
    </row>
    <row r="86" spans="1:27" ht="12.75" customHeight="1" x14ac:dyDescent="0.15">
      <c r="A86" s="10">
        <v>83</v>
      </c>
      <c r="B86" s="11" t="s">
        <v>211</v>
      </c>
      <c r="C86" s="12" t="s">
        <v>28</v>
      </c>
      <c r="D86" s="12" t="s">
        <v>42</v>
      </c>
      <c r="E86" s="11" t="s">
        <v>212</v>
      </c>
      <c r="F86" s="13" t="s">
        <v>31</v>
      </c>
      <c r="G86" s="13" t="s">
        <v>31</v>
      </c>
      <c r="H86" s="13" t="s">
        <v>44</v>
      </c>
      <c r="I86" s="13" t="s">
        <v>32</v>
      </c>
      <c r="J86" s="13" t="s">
        <v>32</v>
      </c>
      <c r="K86" s="13" t="s">
        <v>32</v>
      </c>
      <c r="L86" s="13" t="s">
        <v>32</v>
      </c>
      <c r="M86" s="13" t="s">
        <v>32</v>
      </c>
      <c r="N86" s="13" t="s">
        <v>32</v>
      </c>
      <c r="O86" s="13" t="s">
        <v>32</v>
      </c>
      <c r="P86" s="13" t="s">
        <v>32</v>
      </c>
      <c r="Q86" s="13" t="s">
        <v>32</v>
      </c>
      <c r="R86" s="13" t="s">
        <v>32</v>
      </c>
      <c r="S86" s="13" t="s">
        <v>32</v>
      </c>
      <c r="T86" s="13" t="s">
        <v>32</v>
      </c>
      <c r="U86" s="13" t="s">
        <v>32</v>
      </c>
      <c r="V86" s="13" t="s">
        <v>32</v>
      </c>
      <c r="W86" s="13" t="s">
        <v>32</v>
      </c>
      <c r="X86" s="13" t="s">
        <v>74</v>
      </c>
      <c r="Y86" s="13" t="s">
        <v>74</v>
      </c>
      <c r="Z86" s="13" t="s">
        <v>74</v>
      </c>
      <c r="AA86" s="13" t="s">
        <v>32</v>
      </c>
    </row>
    <row r="87" spans="1:27" ht="12.75" customHeight="1" x14ac:dyDescent="0.15">
      <c r="A87" s="10">
        <v>84</v>
      </c>
      <c r="B87" s="11" t="s">
        <v>213</v>
      </c>
      <c r="C87" s="12" t="s">
        <v>36</v>
      </c>
      <c r="D87" s="12" t="s">
        <v>36</v>
      </c>
      <c r="E87" s="11" t="s">
        <v>214</v>
      </c>
      <c r="F87" s="13" t="s">
        <v>31</v>
      </c>
      <c r="G87" s="13" t="s">
        <v>31</v>
      </c>
      <c r="H87" s="13" t="s">
        <v>31</v>
      </c>
      <c r="I87" s="13" t="s">
        <v>32</v>
      </c>
      <c r="J87" s="13" t="s">
        <v>32</v>
      </c>
      <c r="K87" s="13" t="s">
        <v>34</v>
      </c>
      <c r="L87" s="13" t="s">
        <v>33</v>
      </c>
      <c r="M87" s="13" t="s">
        <v>32</v>
      </c>
      <c r="N87" s="13" t="s">
        <v>32</v>
      </c>
      <c r="O87" s="13" t="s">
        <v>34</v>
      </c>
      <c r="P87" s="13" t="s">
        <v>33</v>
      </c>
      <c r="Q87" s="13" t="s">
        <v>32</v>
      </c>
      <c r="R87" s="13" t="s">
        <v>34</v>
      </c>
      <c r="S87" s="13" t="s">
        <v>32</v>
      </c>
      <c r="T87" s="13" t="s">
        <v>32</v>
      </c>
      <c r="U87" s="13" t="s">
        <v>147</v>
      </c>
      <c r="V87" s="13" t="s">
        <v>32</v>
      </c>
      <c r="W87" s="13" t="s">
        <v>32</v>
      </c>
      <c r="X87" s="13" t="s">
        <v>40</v>
      </c>
      <c r="Y87" s="13" t="s">
        <v>40</v>
      </c>
      <c r="Z87" s="13" t="s">
        <v>40</v>
      </c>
      <c r="AA87" s="13" t="s">
        <v>32</v>
      </c>
    </row>
    <row r="88" spans="1:27" ht="12.75" customHeight="1" x14ac:dyDescent="0.15">
      <c r="A88" s="10">
        <v>85</v>
      </c>
      <c r="B88" s="11" t="s">
        <v>215</v>
      </c>
      <c r="C88" s="12" t="s">
        <v>28</v>
      </c>
      <c r="D88" s="12" t="s">
        <v>28</v>
      </c>
      <c r="E88" s="11" t="s">
        <v>216</v>
      </c>
      <c r="F88" s="13" t="s">
        <v>31</v>
      </c>
      <c r="G88" s="13" t="s">
        <v>31</v>
      </c>
      <c r="H88" s="13" t="s">
        <v>31</v>
      </c>
      <c r="I88" s="13" t="s">
        <v>31</v>
      </c>
      <c r="J88" s="13" t="s">
        <v>32</v>
      </c>
      <c r="K88" s="13" t="s">
        <v>34</v>
      </c>
      <c r="L88" s="13" t="s">
        <v>34</v>
      </c>
      <c r="M88" s="13" t="s">
        <v>34</v>
      </c>
      <c r="N88" s="13" t="s">
        <v>32</v>
      </c>
      <c r="O88" s="13" t="s">
        <v>34</v>
      </c>
      <c r="P88" s="13" t="s">
        <v>34</v>
      </c>
      <c r="Q88" s="13" t="s">
        <v>34</v>
      </c>
      <c r="R88" s="13" t="s">
        <v>34</v>
      </c>
      <c r="S88" s="13" t="s">
        <v>34</v>
      </c>
      <c r="T88" s="13" t="s">
        <v>34</v>
      </c>
      <c r="U88" s="13" t="s">
        <v>31</v>
      </c>
      <c r="V88" s="13" t="s">
        <v>31</v>
      </c>
      <c r="W88" s="13" t="s">
        <v>31</v>
      </c>
      <c r="X88" s="13" t="s">
        <v>40</v>
      </c>
      <c r="Y88" s="13" t="s">
        <v>74</v>
      </c>
      <c r="Z88" s="13" t="s">
        <v>74</v>
      </c>
      <c r="AA88" s="13" t="s">
        <v>33</v>
      </c>
    </row>
    <row r="89" spans="1:27" ht="12.75" customHeight="1" x14ac:dyDescent="0.15">
      <c r="A89" s="10">
        <v>86</v>
      </c>
      <c r="B89" s="11" t="s">
        <v>217</v>
      </c>
      <c r="C89" s="12" t="s">
        <v>28</v>
      </c>
      <c r="D89" s="12" t="s">
        <v>28</v>
      </c>
      <c r="E89" s="11" t="s">
        <v>218</v>
      </c>
      <c r="F89" s="13" t="s">
        <v>31</v>
      </c>
      <c r="G89" s="13" t="s">
        <v>31</v>
      </c>
      <c r="H89" s="13" t="s">
        <v>31</v>
      </c>
      <c r="I89" s="13" t="s">
        <v>31</v>
      </c>
      <c r="J89" s="13" t="s">
        <v>32</v>
      </c>
      <c r="K89" s="13" t="s">
        <v>34</v>
      </c>
      <c r="L89" s="13" t="s">
        <v>34</v>
      </c>
      <c r="M89" s="13" t="s">
        <v>33</v>
      </c>
      <c r="N89" s="13" t="s">
        <v>32</v>
      </c>
      <c r="O89" s="13" t="s">
        <v>34</v>
      </c>
      <c r="P89" s="13" t="s">
        <v>34</v>
      </c>
      <c r="Q89" s="13" t="s">
        <v>33</v>
      </c>
      <c r="R89" s="13" t="s">
        <v>34</v>
      </c>
      <c r="S89" s="13" t="s">
        <v>34</v>
      </c>
      <c r="T89" s="13" t="s">
        <v>33</v>
      </c>
      <c r="U89" s="13" t="s">
        <v>31</v>
      </c>
      <c r="V89" s="13" t="s">
        <v>31</v>
      </c>
      <c r="W89" s="13" t="s">
        <v>32</v>
      </c>
      <c r="X89" s="13" t="s">
        <v>40</v>
      </c>
      <c r="Y89" s="13" t="s">
        <v>74</v>
      </c>
      <c r="Z89" s="13" t="s">
        <v>74</v>
      </c>
      <c r="AA89" s="13" t="s">
        <v>32</v>
      </c>
    </row>
    <row r="90" spans="1:27" ht="12.75" customHeight="1" x14ac:dyDescent="0.15">
      <c r="A90" s="10">
        <v>87</v>
      </c>
      <c r="B90" s="11" t="s">
        <v>219</v>
      </c>
      <c r="C90" s="12" t="s">
        <v>28</v>
      </c>
      <c r="D90" s="12" t="s">
        <v>28</v>
      </c>
      <c r="E90" s="11" t="s">
        <v>220</v>
      </c>
      <c r="F90" s="13" t="s">
        <v>31</v>
      </c>
      <c r="G90" s="13" t="s">
        <v>44</v>
      </c>
      <c r="H90" s="13" t="s">
        <v>44</v>
      </c>
      <c r="I90" s="13" t="s">
        <v>32</v>
      </c>
      <c r="J90" s="13" t="s">
        <v>32</v>
      </c>
      <c r="K90" s="13" t="s">
        <v>33</v>
      </c>
      <c r="L90" s="13" t="s">
        <v>32</v>
      </c>
      <c r="M90" s="13" t="s">
        <v>32</v>
      </c>
      <c r="N90" s="13" t="s">
        <v>32</v>
      </c>
      <c r="O90" s="13" t="s">
        <v>33</v>
      </c>
      <c r="P90" s="13" t="s">
        <v>32</v>
      </c>
      <c r="Q90" s="13" t="s">
        <v>32</v>
      </c>
      <c r="R90" s="13" t="s">
        <v>33</v>
      </c>
      <c r="S90" s="13" t="s">
        <v>32</v>
      </c>
      <c r="T90" s="13" t="s">
        <v>32</v>
      </c>
      <c r="U90" s="13" t="s">
        <v>33</v>
      </c>
      <c r="V90" s="13" t="s">
        <v>32</v>
      </c>
      <c r="W90" s="13" t="s">
        <v>32</v>
      </c>
      <c r="X90" s="13" t="s">
        <v>33</v>
      </c>
      <c r="Y90" s="13" t="s">
        <v>33</v>
      </c>
      <c r="Z90" s="13" t="s">
        <v>33</v>
      </c>
      <c r="AA90" s="13" t="s">
        <v>33</v>
      </c>
    </row>
    <row r="91" spans="1:27" ht="12.75" customHeight="1" x14ac:dyDescent="0.15">
      <c r="A91" s="10">
        <v>88</v>
      </c>
      <c r="B91" s="11" t="s">
        <v>221</v>
      </c>
      <c r="C91" s="12" t="s">
        <v>36</v>
      </c>
      <c r="D91" s="12" t="s">
        <v>36</v>
      </c>
      <c r="E91" s="11" t="s">
        <v>222</v>
      </c>
      <c r="F91" s="13" t="s">
        <v>31</v>
      </c>
      <c r="G91" s="13" t="s">
        <v>31</v>
      </c>
      <c r="H91" s="13" t="s">
        <v>31</v>
      </c>
      <c r="I91" s="13" t="s">
        <v>31</v>
      </c>
      <c r="J91" s="13" t="s">
        <v>31</v>
      </c>
      <c r="K91" s="13" t="s">
        <v>32</v>
      </c>
      <c r="L91" s="13" t="s">
        <v>32</v>
      </c>
      <c r="M91" s="13" t="s">
        <v>32</v>
      </c>
      <c r="N91" s="13" t="s">
        <v>32</v>
      </c>
      <c r="O91" s="13" t="s">
        <v>32</v>
      </c>
      <c r="P91" s="13" t="s">
        <v>32</v>
      </c>
      <c r="Q91" s="13" t="s">
        <v>32</v>
      </c>
      <c r="R91" s="13" t="s">
        <v>32</v>
      </c>
      <c r="S91" s="13" t="s">
        <v>32</v>
      </c>
      <c r="T91" s="13" t="s">
        <v>32</v>
      </c>
      <c r="U91" s="13" t="s">
        <v>32</v>
      </c>
      <c r="V91" s="13" t="s">
        <v>32</v>
      </c>
      <c r="W91" s="13" t="s">
        <v>32</v>
      </c>
      <c r="X91" s="13" t="s">
        <v>40</v>
      </c>
      <c r="Y91" s="13" t="s">
        <v>40</v>
      </c>
      <c r="Z91" s="13" t="s">
        <v>40</v>
      </c>
      <c r="AA91" s="13" t="s">
        <v>32</v>
      </c>
    </row>
    <row r="92" spans="1:27" ht="12.75" customHeight="1" x14ac:dyDescent="0.15">
      <c r="A92" s="10">
        <v>89</v>
      </c>
      <c r="B92" s="11" t="s">
        <v>223</v>
      </c>
      <c r="C92" s="12" t="s">
        <v>28</v>
      </c>
      <c r="D92" s="12" t="s">
        <v>115</v>
      </c>
      <c r="E92" s="11" t="s">
        <v>224</v>
      </c>
      <c r="F92" s="13" t="s">
        <v>31</v>
      </c>
      <c r="G92" s="13" t="s">
        <v>31</v>
      </c>
      <c r="H92" s="13" t="s">
        <v>31</v>
      </c>
      <c r="I92" s="13" t="s">
        <v>32</v>
      </c>
      <c r="J92" s="13" t="s">
        <v>32</v>
      </c>
      <c r="K92" s="13" t="s">
        <v>32</v>
      </c>
      <c r="L92" s="13" t="s">
        <v>32</v>
      </c>
      <c r="M92" s="13" t="s">
        <v>32</v>
      </c>
      <c r="N92" s="13" t="s">
        <v>32</v>
      </c>
      <c r="O92" s="13" t="s">
        <v>32</v>
      </c>
      <c r="P92" s="13" t="s">
        <v>32</v>
      </c>
      <c r="Q92" s="13" t="s">
        <v>32</v>
      </c>
      <c r="R92" s="13" t="s">
        <v>32</v>
      </c>
      <c r="S92" s="13" t="s">
        <v>32</v>
      </c>
      <c r="T92" s="13" t="s">
        <v>32</v>
      </c>
      <c r="U92" s="13" t="s">
        <v>32</v>
      </c>
      <c r="V92" s="13" t="s">
        <v>32</v>
      </c>
      <c r="W92" s="13" t="s">
        <v>32</v>
      </c>
      <c r="X92" s="13" t="s">
        <v>33</v>
      </c>
      <c r="Y92" s="13" t="s">
        <v>32</v>
      </c>
      <c r="Z92" s="13" t="s">
        <v>32</v>
      </c>
      <c r="AA92" s="13" t="s">
        <v>32</v>
      </c>
    </row>
    <row r="93" spans="1:27" ht="12.75" customHeight="1" x14ac:dyDescent="0.15">
      <c r="A93" s="10">
        <v>90</v>
      </c>
      <c r="B93" s="11" t="s">
        <v>225</v>
      </c>
      <c r="C93" s="12" t="s">
        <v>28</v>
      </c>
      <c r="D93" s="12" t="s">
        <v>28</v>
      </c>
      <c r="E93" s="11" t="s">
        <v>226</v>
      </c>
      <c r="F93" s="13" t="s">
        <v>31</v>
      </c>
      <c r="G93" s="13" t="s">
        <v>31</v>
      </c>
      <c r="H93" s="13" t="s">
        <v>31</v>
      </c>
      <c r="I93" s="13" t="s">
        <v>32</v>
      </c>
      <c r="J93" s="13" t="s">
        <v>32</v>
      </c>
      <c r="K93" s="13" t="s">
        <v>32</v>
      </c>
      <c r="L93" s="13" t="s">
        <v>32</v>
      </c>
      <c r="M93" s="13" t="s">
        <v>32</v>
      </c>
      <c r="N93" s="13" t="s">
        <v>32</v>
      </c>
      <c r="O93" s="13" t="s">
        <v>32</v>
      </c>
      <c r="P93" s="13" t="s">
        <v>32</v>
      </c>
      <c r="Q93" s="13" t="s">
        <v>32</v>
      </c>
      <c r="R93" s="13" t="s">
        <v>32</v>
      </c>
      <c r="S93" s="13" t="s">
        <v>32</v>
      </c>
      <c r="T93" s="13" t="s">
        <v>32</v>
      </c>
      <c r="U93" s="13" t="s">
        <v>32</v>
      </c>
      <c r="V93" s="13" t="s">
        <v>32</v>
      </c>
      <c r="W93" s="13" t="s">
        <v>32</v>
      </c>
      <c r="X93" s="13" t="s">
        <v>40</v>
      </c>
      <c r="Y93" s="13" t="s">
        <v>74</v>
      </c>
      <c r="Z93" s="13" t="s">
        <v>74</v>
      </c>
      <c r="AA93" s="13" t="s">
        <v>32</v>
      </c>
    </row>
    <row r="94" spans="1:27" ht="12.75" customHeight="1" x14ac:dyDescent="0.15">
      <c r="A94" s="10">
        <v>91</v>
      </c>
      <c r="B94" s="11" t="s">
        <v>227</v>
      </c>
      <c r="C94" s="12" t="s">
        <v>28</v>
      </c>
      <c r="D94" s="12" t="s">
        <v>28</v>
      </c>
      <c r="E94" s="11" t="s">
        <v>228</v>
      </c>
      <c r="F94" s="13" t="s">
        <v>31</v>
      </c>
      <c r="G94" s="13" t="s">
        <v>31</v>
      </c>
      <c r="H94" s="13" t="s">
        <v>31</v>
      </c>
      <c r="I94" s="13" t="s">
        <v>31</v>
      </c>
      <c r="J94" s="13" t="s">
        <v>31</v>
      </c>
      <c r="K94" s="13" t="s">
        <v>34</v>
      </c>
      <c r="L94" s="13" t="s">
        <v>34</v>
      </c>
      <c r="M94" s="13" t="s">
        <v>34</v>
      </c>
      <c r="N94" s="13" t="s">
        <v>32</v>
      </c>
      <c r="O94" s="13" t="s">
        <v>34</v>
      </c>
      <c r="P94" s="13" t="s">
        <v>34</v>
      </c>
      <c r="Q94" s="13" t="s">
        <v>34</v>
      </c>
      <c r="R94" s="13" t="s">
        <v>34</v>
      </c>
      <c r="S94" s="13" t="s">
        <v>34</v>
      </c>
      <c r="T94" s="13" t="s">
        <v>34</v>
      </c>
      <c r="U94" s="13" t="s">
        <v>31</v>
      </c>
      <c r="V94" s="13" t="s">
        <v>31</v>
      </c>
      <c r="W94" s="13" t="s">
        <v>31</v>
      </c>
      <c r="X94" s="13" t="s">
        <v>40</v>
      </c>
      <c r="Y94" s="13" t="s">
        <v>40</v>
      </c>
      <c r="Z94" s="13" t="s">
        <v>40</v>
      </c>
      <c r="AA94" s="13" t="s">
        <v>40</v>
      </c>
    </row>
    <row r="95" spans="1:27" ht="12.75" customHeight="1" x14ac:dyDescent="0.15">
      <c r="A95" s="10">
        <v>92</v>
      </c>
      <c r="B95" s="11" t="s">
        <v>229</v>
      </c>
      <c r="C95" s="12" t="s">
        <v>36</v>
      </c>
      <c r="D95" s="12" t="s">
        <v>46</v>
      </c>
      <c r="E95" s="11" t="s">
        <v>230</v>
      </c>
      <c r="F95" s="13" t="s">
        <v>31</v>
      </c>
      <c r="G95" s="13" t="s">
        <v>31</v>
      </c>
      <c r="H95" s="13" t="s">
        <v>31</v>
      </c>
      <c r="I95" s="13" t="s">
        <v>31</v>
      </c>
      <c r="J95" s="13" t="s">
        <v>32</v>
      </c>
      <c r="K95" s="13" t="s">
        <v>34</v>
      </c>
      <c r="L95" s="13" t="s">
        <v>34</v>
      </c>
      <c r="M95" s="13" t="s">
        <v>32</v>
      </c>
      <c r="N95" s="13" t="s">
        <v>32</v>
      </c>
      <c r="O95" s="13" t="s">
        <v>34</v>
      </c>
      <c r="P95" s="13" t="s">
        <v>34</v>
      </c>
      <c r="Q95" s="13" t="s">
        <v>32</v>
      </c>
      <c r="R95" s="13" t="s">
        <v>34</v>
      </c>
      <c r="S95" s="13" t="s">
        <v>34</v>
      </c>
      <c r="T95" s="13" t="s">
        <v>32</v>
      </c>
      <c r="U95" s="13" t="s">
        <v>31</v>
      </c>
      <c r="V95" s="13" t="s">
        <v>31</v>
      </c>
      <c r="W95" s="13" t="s">
        <v>32</v>
      </c>
      <c r="X95" s="13" t="s">
        <v>40</v>
      </c>
      <c r="Y95" s="13" t="s">
        <v>40</v>
      </c>
      <c r="Z95" s="13" t="s">
        <v>40</v>
      </c>
      <c r="AA95" s="13" t="s">
        <v>32</v>
      </c>
    </row>
    <row r="96" spans="1:27" ht="12.75" customHeight="1" x14ac:dyDescent="0.15">
      <c r="A96" s="10">
        <v>93</v>
      </c>
      <c r="B96" s="11" t="s">
        <v>231</v>
      </c>
      <c r="C96" s="12" t="s">
        <v>28</v>
      </c>
      <c r="D96" s="12" t="s">
        <v>29</v>
      </c>
      <c r="E96" s="11" t="s">
        <v>232</v>
      </c>
      <c r="F96" s="13" t="s">
        <v>31</v>
      </c>
      <c r="G96" s="13" t="s">
        <v>31</v>
      </c>
      <c r="H96" s="13" t="s">
        <v>32</v>
      </c>
      <c r="I96" s="13" t="s">
        <v>31</v>
      </c>
      <c r="J96" s="13" t="s">
        <v>31</v>
      </c>
      <c r="K96" s="13" t="s">
        <v>32</v>
      </c>
      <c r="L96" s="13" t="s">
        <v>32</v>
      </c>
      <c r="M96" s="13" t="s">
        <v>32</v>
      </c>
      <c r="N96" s="13" t="s">
        <v>32</v>
      </c>
      <c r="O96" s="13" t="s">
        <v>32</v>
      </c>
      <c r="P96" s="13" t="s">
        <v>32</v>
      </c>
      <c r="Q96" s="13" t="s">
        <v>32</v>
      </c>
      <c r="R96" s="13" t="s">
        <v>32</v>
      </c>
      <c r="S96" s="13" t="s">
        <v>32</v>
      </c>
      <c r="T96" s="13" t="s">
        <v>32</v>
      </c>
      <c r="U96" s="13" t="s">
        <v>33</v>
      </c>
      <c r="V96" s="13" t="s">
        <v>32</v>
      </c>
      <c r="W96" s="13" t="s">
        <v>33</v>
      </c>
      <c r="X96" s="13" t="s">
        <v>33</v>
      </c>
      <c r="Y96" s="13" t="s">
        <v>33</v>
      </c>
      <c r="Z96" s="13" t="s">
        <v>33</v>
      </c>
      <c r="AA96" s="13" t="s">
        <v>33</v>
      </c>
    </row>
    <row r="97" spans="1:27" ht="12.75" customHeight="1" x14ac:dyDescent="0.15">
      <c r="A97" s="10">
        <v>94</v>
      </c>
      <c r="B97" s="11" t="s">
        <v>233</v>
      </c>
      <c r="C97" s="12" t="s">
        <v>36</v>
      </c>
      <c r="D97" s="12" t="s">
        <v>46</v>
      </c>
      <c r="E97" s="11" t="s">
        <v>234</v>
      </c>
      <c r="F97" s="13" t="s">
        <v>31</v>
      </c>
      <c r="G97" s="13" t="s">
        <v>31</v>
      </c>
      <c r="H97" s="13" t="s">
        <v>31</v>
      </c>
      <c r="I97" s="13" t="s">
        <v>31</v>
      </c>
      <c r="J97" s="13" t="s">
        <v>31</v>
      </c>
      <c r="K97" s="13" t="s">
        <v>32</v>
      </c>
      <c r="L97" s="13" t="s">
        <v>32</v>
      </c>
      <c r="M97" s="13" t="s">
        <v>32</v>
      </c>
      <c r="N97" s="13" t="s">
        <v>32</v>
      </c>
      <c r="O97" s="13" t="s">
        <v>32</v>
      </c>
      <c r="P97" s="13" t="s">
        <v>32</v>
      </c>
      <c r="Q97" s="13" t="s">
        <v>32</v>
      </c>
      <c r="R97" s="13" t="s">
        <v>32</v>
      </c>
      <c r="S97" s="13" t="s">
        <v>32</v>
      </c>
      <c r="T97" s="13" t="s">
        <v>32</v>
      </c>
      <c r="U97" s="13" t="s">
        <v>31</v>
      </c>
      <c r="V97" s="13" t="s">
        <v>31</v>
      </c>
      <c r="W97" s="13" t="s">
        <v>32</v>
      </c>
      <c r="X97" s="13" t="s">
        <v>40</v>
      </c>
      <c r="Y97" s="13" t="s">
        <v>40</v>
      </c>
      <c r="Z97" s="13" t="s">
        <v>40</v>
      </c>
      <c r="AA97" s="13" t="s">
        <v>32</v>
      </c>
    </row>
    <row r="98" spans="1:27" ht="12.75" customHeight="1" x14ac:dyDescent="0.15">
      <c r="A98" s="10">
        <v>95</v>
      </c>
      <c r="B98" s="11" t="s">
        <v>235</v>
      </c>
      <c r="C98" s="12" t="s">
        <v>36</v>
      </c>
      <c r="D98" s="12" t="s">
        <v>37</v>
      </c>
      <c r="E98" s="11" t="s">
        <v>236</v>
      </c>
      <c r="F98" s="13" t="s">
        <v>31</v>
      </c>
      <c r="G98" s="13" t="s">
        <v>31</v>
      </c>
      <c r="H98" s="13" t="s">
        <v>31</v>
      </c>
      <c r="I98" s="13" t="s">
        <v>31</v>
      </c>
      <c r="J98" s="13" t="s">
        <v>31</v>
      </c>
      <c r="K98" s="13" t="s">
        <v>34</v>
      </c>
      <c r="L98" s="13" t="s">
        <v>34</v>
      </c>
      <c r="M98" s="13" t="s">
        <v>34</v>
      </c>
      <c r="N98" s="13" t="s">
        <v>32</v>
      </c>
      <c r="O98" s="13" t="s">
        <v>34</v>
      </c>
      <c r="P98" s="13" t="s">
        <v>34</v>
      </c>
      <c r="Q98" s="13" t="s">
        <v>34</v>
      </c>
      <c r="R98" s="13" t="s">
        <v>34</v>
      </c>
      <c r="S98" s="13" t="s">
        <v>34</v>
      </c>
      <c r="T98" s="13" t="s">
        <v>34</v>
      </c>
      <c r="U98" s="13" t="s">
        <v>31</v>
      </c>
      <c r="V98" s="13" t="s">
        <v>31</v>
      </c>
      <c r="W98" s="13" t="s">
        <v>147</v>
      </c>
      <c r="X98" s="13" t="s">
        <v>40</v>
      </c>
      <c r="Y98" s="13" t="s">
        <v>40</v>
      </c>
      <c r="Z98" s="13" t="s">
        <v>40</v>
      </c>
      <c r="AA98" s="13" t="s">
        <v>32</v>
      </c>
    </row>
    <row r="99" spans="1:27" ht="12.75" customHeight="1" x14ac:dyDescent="0.15">
      <c r="A99" s="10">
        <v>96</v>
      </c>
      <c r="B99" s="11" t="s">
        <v>237</v>
      </c>
      <c r="C99" s="12" t="s">
        <v>28</v>
      </c>
      <c r="D99" s="12" t="s">
        <v>42</v>
      </c>
      <c r="E99" s="11" t="s">
        <v>238</v>
      </c>
      <c r="F99" s="13" t="s">
        <v>31</v>
      </c>
      <c r="G99" s="13" t="s">
        <v>31</v>
      </c>
      <c r="H99" s="13" t="s">
        <v>31</v>
      </c>
      <c r="I99" s="13" t="s">
        <v>31</v>
      </c>
      <c r="J99" s="13" t="s">
        <v>31</v>
      </c>
      <c r="K99" s="13" t="s">
        <v>34</v>
      </c>
      <c r="L99" s="13" t="s">
        <v>34</v>
      </c>
      <c r="M99" s="13" t="s">
        <v>34</v>
      </c>
      <c r="N99" s="13" t="s">
        <v>34</v>
      </c>
      <c r="O99" s="13" t="s">
        <v>34</v>
      </c>
      <c r="P99" s="13" t="s">
        <v>34</v>
      </c>
      <c r="Q99" s="13" t="s">
        <v>34</v>
      </c>
      <c r="R99" s="13" t="s">
        <v>34</v>
      </c>
      <c r="S99" s="13" t="s">
        <v>34</v>
      </c>
      <c r="T99" s="13" t="s">
        <v>34</v>
      </c>
      <c r="U99" s="13" t="s">
        <v>31</v>
      </c>
      <c r="V99" s="13" t="s">
        <v>31</v>
      </c>
      <c r="W99" s="13" t="s">
        <v>33</v>
      </c>
      <c r="X99" s="13" t="s">
        <v>40</v>
      </c>
      <c r="Y99" s="13" t="s">
        <v>40</v>
      </c>
      <c r="Z99" s="13" t="s">
        <v>40</v>
      </c>
      <c r="AA99" s="13" t="s">
        <v>74</v>
      </c>
    </row>
    <row r="100" spans="1:27" ht="12.75" customHeight="1" x14ac:dyDescent="0.15">
      <c r="A100" s="10">
        <v>97</v>
      </c>
      <c r="B100" s="11" t="s">
        <v>239</v>
      </c>
      <c r="C100" s="12" t="s">
        <v>28</v>
      </c>
      <c r="D100" s="12" t="s">
        <v>29</v>
      </c>
      <c r="E100" s="11" t="s">
        <v>240</v>
      </c>
      <c r="F100" s="13" t="s">
        <v>31</v>
      </c>
      <c r="G100" s="13" t="s">
        <v>31</v>
      </c>
      <c r="H100" s="13" t="s">
        <v>31</v>
      </c>
      <c r="I100" s="13" t="s">
        <v>44</v>
      </c>
      <c r="J100" s="13" t="s">
        <v>32</v>
      </c>
      <c r="K100" s="13" t="s">
        <v>32</v>
      </c>
      <c r="L100" s="13" t="s">
        <v>32</v>
      </c>
      <c r="M100" s="13" t="s">
        <v>32</v>
      </c>
      <c r="N100" s="13" t="s">
        <v>32</v>
      </c>
      <c r="O100" s="13" t="s">
        <v>32</v>
      </c>
      <c r="P100" s="13" t="s">
        <v>32</v>
      </c>
      <c r="Q100" s="13" t="s">
        <v>32</v>
      </c>
      <c r="R100" s="13" t="s">
        <v>32</v>
      </c>
      <c r="S100" s="13" t="s">
        <v>32</v>
      </c>
      <c r="T100" s="13" t="s">
        <v>34</v>
      </c>
      <c r="U100" s="13" t="s">
        <v>147</v>
      </c>
      <c r="V100" s="13" t="s">
        <v>147</v>
      </c>
      <c r="W100" s="13" t="s">
        <v>147</v>
      </c>
      <c r="X100" s="13" t="s">
        <v>74</v>
      </c>
      <c r="Y100" s="13" t="s">
        <v>74</v>
      </c>
      <c r="Z100" s="13" t="s">
        <v>74</v>
      </c>
      <c r="AA100" s="13" t="s">
        <v>33</v>
      </c>
    </row>
    <row r="101" spans="1:27" ht="12.75" customHeight="1" x14ac:dyDescent="0.15">
      <c r="A101" s="10">
        <v>98</v>
      </c>
      <c r="B101" s="11" t="s">
        <v>241</v>
      </c>
      <c r="C101" s="12" t="s">
        <v>28</v>
      </c>
      <c r="D101" s="12" t="s">
        <v>42</v>
      </c>
      <c r="E101" s="11" t="s">
        <v>242</v>
      </c>
      <c r="F101" s="13" t="s">
        <v>31</v>
      </c>
      <c r="G101" s="13" t="s">
        <v>31</v>
      </c>
      <c r="H101" s="13" t="s">
        <v>31</v>
      </c>
      <c r="I101" s="13" t="s">
        <v>31</v>
      </c>
      <c r="J101" s="13" t="s">
        <v>32</v>
      </c>
      <c r="K101" s="13" t="s">
        <v>34</v>
      </c>
      <c r="L101" s="13" t="s">
        <v>34</v>
      </c>
      <c r="M101" s="13" t="s">
        <v>34</v>
      </c>
      <c r="N101" s="13" t="s">
        <v>32</v>
      </c>
      <c r="O101" s="13" t="s">
        <v>34</v>
      </c>
      <c r="P101" s="13" t="s">
        <v>34</v>
      </c>
      <c r="Q101" s="13" t="s">
        <v>33</v>
      </c>
      <c r="R101" s="13" t="s">
        <v>34</v>
      </c>
      <c r="S101" s="13" t="s">
        <v>34</v>
      </c>
      <c r="T101" s="13" t="s">
        <v>32</v>
      </c>
      <c r="U101" s="13" t="s">
        <v>33</v>
      </c>
      <c r="V101" s="13" t="s">
        <v>33</v>
      </c>
      <c r="W101" s="13" t="s">
        <v>32</v>
      </c>
      <c r="X101" s="13" t="s">
        <v>40</v>
      </c>
      <c r="Y101" s="13" t="s">
        <v>40</v>
      </c>
      <c r="Z101" s="13" t="s">
        <v>40</v>
      </c>
      <c r="AA101" s="13" t="s">
        <v>32</v>
      </c>
    </row>
    <row r="102" spans="1:27" ht="12.75" customHeight="1" x14ac:dyDescent="0.15">
      <c r="A102" s="10">
        <v>99</v>
      </c>
      <c r="B102" s="11" t="s">
        <v>243</v>
      </c>
      <c r="C102" s="12" t="s">
        <v>28</v>
      </c>
      <c r="D102" s="12" t="s">
        <v>28</v>
      </c>
      <c r="E102" s="11" t="s">
        <v>244</v>
      </c>
      <c r="F102" s="13" t="s">
        <v>31</v>
      </c>
      <c r="G102" s="13" t="s">
        <v>31</v>
      </c>
      <c r="H102" s="13" t="s">
        <v>31</v>
      </c>
      <c r="I102" s="13" t="s">
        <v>32</v>
      </c>
      <c r="J102" s="13" t="s">
        <v>32</v>
      </c>
      <c r="K102" s="13" t="s">
        <v>33</v>
      </c>
      <c r="L102" s="13" t="s">
        <v>33</v>
      </c>
      <c r="M102" s="13" t="s">
        <v>32</v>
      </c>
      <c r="N102" s="13" t="s">
        <v>32</v>
      </c>
      <c r="O102" s="13" t="s">
        <v>33</v>
      </c>
      <c r="P102" s="13" t="s">
        <v>33</v>
      </c>
      <c r="Q102" s="13" t="s">
        <v>32</v>
      </c>
      <c r="R102" s="13" t="s">
        <v>33</v>
      </c>
      <c r="S102" s="13" t="s">
        <v>33</v>
      </c>
      <c r="T102" s="13" t="s">
        <v>32</v>
      </c>
      <c r="U102" s="13" t="s">
        <v>33</v>
      </c>
      <c r="V102" s="13" t="s">
        <v>32</v>
      </c>
      <c r="W102" s="13" t="s">
        <v>32</v>
      </c>
      <c r="X102" s="13" t="s">
        <v>33</v>
      </c>
      <c r="Y102" s="13" t="s">
        <v>33</v>
      </c>
      <c r="Z102" s="13" t="s">
        <v>33</v>
      </c>
      <c r="AA102" s="13" t="s">
        <v>32</v>
      </c>
    </row>
    <row r="103" spans="1:27" ht="12.75" customHeight="1" x14ac:dyDescent="0.15">
      <c r="A103" s="10">
        <v>100</v>
      </c>
      <c r="B103" s="11" t="s">
        <v>245</v>
      </c>
      <c r="C103" s="12" t="s">
        <v>28</v>
      </c>
      <c r="D103" s="12" t="s">
        <v>28</v>
      </c>
      <c r="E103" s="11" t="s">
        <v>246</v>
      </c>
      <c r="F103" s="13" t="s">
        <v>31</v>
      </c>
      <c r="G103" s="13" t="s">
        <v>31</v>
      </c>
      <c r="H103" s="13" t="s">
        <v>31</v>
      </c>
      <c r="I103" s="13" t="s">
        <v>31</v>
      </c>
      <c r="J103" s="13" t="s">
        <v>32</v>
      </c>
      <c r="K103" s="13" t="s">
        <v>34</v>
      </c>
      <c r="L103" s="13" t="s">
        <v>34</v>
      </c>
      <c r="M103" s="13" t="s">
        <v>32</v>
      </c>
      <c r="N103" s="13" t="s">
        <v>32</v>
      </c>
      <c r="O103" s="13" t="s">
        <v>34</v>
      </c>
      <c r="P103" s="13" t="s">
        <v>34</v>
      </c>
      <c r="Q103" s="13" t="s">
        <v>32</v>
      </c>
      <c r="R103" s="13" t="s">
        <v>34</v>
      </c>
      <c r="S103" s="13" t="s">
        <v>34</v>
      </c>
      <c r="T103" s="13" t="s">
        <v>32</v>
      </c>
      <c r="U103" s="13" t="s">
        <v>31</v>
      </c>
      <c r="V103" s="13" t="s">
        <v>31</v>
      </c>
      <c r="W103" s="13" t="s">
        <v>32</v>
      </c>
      <c r="X103" s="13" t="s">
        <v>40</v>
      </c>
      <c r="Y103" s="13" t="s">
        <v>40</v>
      </c>
      <c r="Z103" s="13" t="s">
        <v>40</v>
      </c>
      <c r="AA103" s="13" t="s">
        <v>32</v>
      </c>
    </row>
    <row r="104" spans="1:27" ht="12.75" customHeight="1" x14ac:dyDescent="0.15">
      <c r="A104" s="10">
        <v>101</v>
      </c>
      <c r="B104" s="11" t="s">
        <v>247</v>
      </c>
      <c r="C104" s="12" t="s">
        <v>36</v>
      </c>
      <c r="D104" s="12" t="s">
        <v>46</v>
      </c>
      <c r="E104" s="11" t="s">
        <v>248</v>
      </c>
      <c r="F104" s="13" t="s">
        <v>31</v>
      </c>
      <c r="G104" s="13" t="s">
        <v>31</v>
      </c>
      <c r="H104" s="13" t="s">
        <v>31</v>
      </c>
      <c r="I104" s="13" t="s">
        <v>31</v>
      </c>
      <c r="J104" s="13" t="s">
        <v>31</v>
      </c>
      <c r="K104" s="13" t="s">
        <v>34</v>
      </c>
      <c r="L104" s="13" t="s">
        <v>34</v>
      </c>
      <c r="M104" s="13" t="s">
        <v>34</v>
      </c>
      <c r="N104" s="13" t="s">
        <v>32</v>
      </c>
      <c r="O104" s="13" t="s">
        <v>34</v>
      </c>
      <c r="P104" s="13" t="s">
        <v>34</v>
      </c>
      <c r="Q104" s="13" t="s">
        <v>34</v>
      </c>
      <c r="R104" s="13" t="s">
        <v>34</v>
      </c>
      <c r="S104" s="13" t="s">
        <v>34</v>
      </c>
      <c r="T104" s="13" t="s">
        <v>33</v>
      </c>
      <c r="U104" s="13" t="s">
        <v>31</v>
      </c>
      <c r="V104" s="13" t="s">
        <v>31</v>
      </c>
      <c r="W104" s="13" t="s">
        <v>31</v>
      </c>
      <c r="X104" s="13" t="s">
        <v>40</v>
      </c>
      <c r="Y104" s="13" t="s">
        <v>40</v>
      </c>
      <c r="Z104" s="13" t="s">
        <v>40</v>
      </c>
      <c r="AA104" s="13" t="s">
        <v>32</v>
      </c>
    </row>
    <row r="105" spans="1:27" ht="12.75" customHeight="1" x14ac:dyDescent="0.15">
      <c r="A105" s="10">
        <v>102</v>
      </c>
      <c r="B105" s="11" t="s">
        <v>249</v>
      </c>
      <c r="C105" s="12" t="s">
        <v>28</v>
      </c>
      <c r="D105" s="12" t="s">
        <v>72</v>
      </c>
      <c r="E105" s="11" t="s">
        <v>250</v>
      </c>
      <c r="F105" s="13" t="s">
        <v>31</v>
      </c>
      <c r="G105" s="13" t="s">
        <v>31</v>
      </c>
      <c r="H105" s="13" t="s">
        <v>32</v>
      </c>
      <c r="I105" s="13" t="s">
        <v>32</v>
      </c>
      <c r="J105" s="13" t="s">
        <v>32</v>
      </c>
      <c r="K105" s="13" t="s">
        <v>34</v>
      </c>
      <c r="L105" s="13" t="s">
        <v>32</v>
      </c>
      <c r="M105" s="13" t="s">
        <v>32</v>
      </c>
      <c r="N105" s="13" t="s">
        <v>32</v>
      </c>
      <c r="O105" s="13" t="s">
        <v>32</v>
      </c>
      <c r="P105" s="13" t="s">
        <v>32</v>
      </c>
      <c r="Q105" s="13" t="s">
        <v>32</v>
      </c>
      <c r="R105" s="13" t="s">
        <v>32</v>
      </c>
      <c r="S105" s="13" t="s">
        <v>32</v>
      </c>
      <c r="T105" s="13" t="s">
        <v>32</v>
      </c>
      <c r="U105" s="13" t="s">
        <v>32</v>
      </c>
      <c r="V105" s="13" t="s">
        <v>32</v>
      </c>
      <c r="W105" s="13" t="s">
        <v>32</v>
      </c>
      <c r="X105" s="13" t="s">
        <v>33</v>
      </c>
      <c r="Y105" s="13" t="s">
        <v>33</v>
      </c>
      <c r="Z105" s="13" t="s">
        <v>33</v>
      </c>
      <c r="AA105" s="13" t="s">
        <v>32</v>
      </c>
    </row>
    <row r="106" spans="1:27" ht="12.75" customHeight="1" x14ac:dyDescent="0.15">
      <c r="A106" s="10">
        <v>103</v>
      </c>
      <c r="B106" s="11" t="s">
        <v>251</v>
      </c>
      <c r="C106" s="12" t="s">
        <v>36</v>
      </c>
      <c r="D106" s="12" t="s">
        <v>46</v>
      </c>
      <c r="E106" s="11" t="s">
        <v>252</v>
      </c>
      <c r="F106" s="13" t="s">
        <v>31</v>
      </c>
      <c r="G106" s="13" t="s">
        <v>31</v>
      </c>
      <c r="H106" s="13" t="s">
        <v>31</v>
      </c>
      <c r="I106" s="13" t="s">
        <v>31</v>
      </c>
      <c r="J106" s="13" t="s">
        <v>44</v>
      </c>
      <c r="K106" s="13" t="s">
        <v>32</v>
      </c>
      <c r="L106" s="13" t="s">
        <v>32</v>
      </c>
      <c r="M106" s="13" t="s">
        <v>32</v>
      </c>
      <c r="N106" s="13" t="s">
        <v>32</v>
      </c>
      <c r="O106" s="13" t="s">
        <v>32</v>
      </c>
      <c r="P106" s="13" t="s">
        <v>32</v>
      </c>
      <c r="Q106" s="13" t="s">
        <v>32</v>
      </c>
      <c r="R106" s="13" t="s">
        <v>32</v>
      </c>
      <c r="S106" s="13" t="s">
        <v>32</v>
      </c>
      <c r="T106" s="13" t="s">
        <v>32</v>
      </c>
      <c r="U106" s="13" t="s">
        <v>31</v>
      </c>
      <c r="V106" s="13" t="s">
        <v>31</v>
      </c>
      <c r="W106" s="13" t="s">
        <v>32</v>
      </c>
      <c r="X106" s="13" t="s">
        <v>40</v>
      </c>
      <c r="Y106" s="13" t="s">
        <v>40</v>
      </c>
      <c r="Z106" s="13" t="s">
        <v>33</v>
      </c>
      <c r="AA106" s="13" t="s">
        <v>33</v>
      </c>
    </row>
    <row r="107" spans="1:27" ht="12.75" customHeight="1" x14ac:dyDescent="0.15">
      <c r="A107" s="10">
        <v>104</v>
      </c>
      <c r="B107" s="11" t="s">
        <v>253</v>
      </c>
      <c r="C107" s="12" t="s">
        <v>28</v>
      </c>
      <c r="D107" s="12" t="s">
        <v>42</v>
      </c>
      <c r="E107" s="11" t="s">
        <v>254</v>
      </c>
      <c r="F107" s="13" t="s">
        <v>31</v>
      </c>
      <c r="G107" s="13" t="s">
        <v>31</v>
      </c>
      <c r="H107" s="13" t="s">
        <v>31</v>
      </c>
      <c r="I107" s="13" t="s">
        <v>31</v>
      </c>
      <c r="J107" s="13" t="s">
        <v>32</v>
      </c>
      <c r="K107" s="13" t="s">
        <v>34</v>
      </c>
      <c r="L107" s="13" t="s">
        <v>34</v>
      </c>
      <c r="M107" s="13" t="s">
        <v>34</v>
      </c>
      <c r="N107" s="13" t="s">
        <v>32</v>
      </c>
      <c r="O107" s="13" t="s">
        <v>34</v>
      </c>
      <c r="P107" s="13" t="s">
        <v>34</v>
      </c>
      <c r="Q107" s="13" t="s">
        <v>34</v>
      </c>
      <c r="R107" s="13" t="s">
        <v>34</v>
      </c>
      <c r="S107" s="13" t="s">
        <v>34</v>
      </c>
      <c r="T107" s="13" t="s">
        <v>33</v>
      </c>
      <c r="U107" s="13" t="s">
        <v>31</v>
      </c>
      <c r="V107" s="13" t="s">
        <v>31</v>
      </c>
      <c r="W107" s="13" t="s">
        <v>33</v>
      </c>
      <c r="X107" s="13" t="s">
        <v>40</v>
      </c>
      <c r="Y107" s="13" t="s">
        <v>40</v>
      </c>
      <c r="Z107" s="13" t="s">
        <v>40</v>
      </c>
      <c r="AA107" s="13" t="s">
        <v>32</v>
      </c>
    </row>
    <row r="108" spans="1:27" ht="12.75" customHeight="1" x14ac:dyDescent="0.15">
      <c r="A108" s="10">
        <v>105</v>
      </c>
      <c r="B108" s="11" t="s">
        <v>255</v>
      </c>
      <c r="C108" s="12" t="s">
        <v>28</v>
      </c>
      <c r="D108" s="12" t="s">
        <v>42</v>
      </c>
      <c r="E108" s="11" t="s">
        <v>256</v>
      </c>
      <c r="F108" s="13" t="s">
        <v>31</v>
      </c>
      <c r="G108" s="13" t="s">
        <v>44</v>
      </c>
      <c r="H108" s="13" t="s">
        <v>44</v>
      </c>
      <c r="I108" s="13" t="s">
        <v>44</v>
      </c>
      <c r="J108" s="13" t="s">
        <v>32</v>
      </c>
      <c r="K108" s="13" t="s">
        <v>32</v>
      </c>
      <c r="L108" s="13" t="s">
        <v>32</v>
      </c>
      <c r="M108" s="13" t="s">
        <v>32</v>
      </c>
      <c r="N108" s="13" t="s">
        <v>32</v>
      </c>
      <c r="O108" s="13" t="s">
        <v>32</v>
      </c>
      <c r="P108" s="13" t="s">
        <v>32</v>
      </c>
      <c r="Q108" s="13" t="s">
        <v>32</v>
      </c>
      <c r="R108" s="13" t="s">
        <v>32</v>
      </c>
      <c r="S108" s="13" t="s">
        <v>32</v>
      </c>
      <c r="T108" s="13" t="s">
        <v>32</v>
      </c>
      <c r="U108" s="13" t="s">
        <v>32</v>
      </c>
      <c r="V108" s="13" t="s">
        <v>32</v>
      </c>
      <c r="W108" s="13" t="s">
        <v>32</v>
      </c>
      <c r="X108" s="13" t="s">
        <v>33</v>
      </c>
      <c r="Y108" s="13" t="s">
        <v>33</v>
      </c>
      <c r="Z108" s="13" t="s">
        <v>33</v>
      </c>
      <c r="AA108" s="13" t="s">
        <v>32</v>
      </c>
    </row>
    <row r="109" spans="1:27" ht="12.75" customHeight="1" x14ac:dyDescent="0.15">
      <c r="A109" s="10">
        <v>106</v>
      </c>
      <c r="B109" s="11" t="s">
        <v>257</v>
      </c>
      <c r="C109" s="12" t="s">
        <v>28</v>
      </c>
      <c r="D109" s="12" t="s">
        <v>42</v>
      </c>
      <c r="E109" s="11" t="s">
        <v>258</v>
      </c>
      <c r="F109" s="13" t="s">
        <v>31</v>
      </c>
      <c r="G109" s="13" t="s">
        <v>31</v>
      </c>
      <c r="H109" s="13" t="s">
        <v>44</v>
      </c>
      <c r="I109" s="13" t="s">
        <v>32</v>
      </c>
      <c r="J109" s="13" t="s">
        <v>32</v>
      </c>
      <c r="K109" s="13" t="s">
        <v>32</v>
      </c>
      <c r="L109" s="13" t="s">
        <v>32</v>
      </c>
      <c r="M109" s="13" t="s">
        <v>32</v>
      </c>
      <c r="N109" s="13" t="s">
        <v>32</v>
      </c>
      <c r="O109" s="13" t="s">
        <v>32</v>
      </c>
      <c r="P109" s="13" t="s">
        <v>32</v>
      </c>
      <c r="Q109" s="13" t="s">
        <v>32</v>
      </c>
      <c r="R109" s="13" t="s">
        <v>32</v>
      </c>
      <c r="S109" s="13" t="s">
        <v>32</v>
      </c>
      <c r="T109" s="13" t="s">
        <v>32</v>
      </c>
      <c r="U109" s="13" t="s">
        <v>32</v>
      </c>
      <c r="V109" s="13" t="s">
        <v>32</v>
      </c>
      <c r="W109" s="13" t="s">
        <v>32</v>
      </c>
      <c r="X109" s="13" t="s">
        <v>33</v>
      </c>
      <c r="Y109" s="13" t="s">
        <v>33</v>
      </c>
      <c r="Z109" s="13" t="s">
        <v>33</v>
      </c>
      <c r="AA109" s="13" t="s">
        <v>32</v>
      </c>
    </row>
    <row r="110" spans="1:27" ht="12.75" customHeight="1" x14ac:dyDescent="0.15">
      <c r="A110" s="10">
        <v>107</v>
      </c>
      <c r="B110" s="11" t="s">
        <v>259</v>
      </c>
      <c r="C110" s="12" t="s">
        <v>28</v>
      </c>
      <c r="D110" s="12" t="s">
        <v>28</v>
      </c>
      <c r="E110" s="11" t="s">
        <v>260</v>
      </c>
      <c r="F110" s="13" t="s">
        <v>31</v>
      </c>
      <c r="G110" s="13" t="s">
        <v>31</v>
      </c>
      <c r="H110" s="13" t="s">
        <v>31</v>
      </c>
      <c r="I110" s="13" t="s">
        <v>32</v>
      </c>
      <c r="J110" s="13" t="s">
        <v>32</v>
      </c>
      <c r="K110" s="13" t="s">
        <v>34</v>
      </c>
      <c r="L110" s="13" t="s">
        <v>32</v>
      </c>
      <c r="M110" s="13" t="s">
        <v>32</v>
      </c>
      <c r="N110" s="13" t="s">
        <v>32</v>
      </c>
      <c r="O110" s="13" t="s">
        <v>34</v>
      </c>
      <c r="P110" s="13" t="s">
        <v>32</v>
      </c>
      <c r="Q110" s="13" t="s">
        <v>32</v>
      </c>
      <c r="R110" s="13" t="s">
        <v>34</v>
      </c>
      <c r="S110" s="13" t="s">
        <v>32</v>
      </c>
      <c r="T110" s="13" t="s">
        <v>32</v>
      </c>
      <c r="U110" s="13" t="s">
        <v>31</v>
      </c>
      <c r="V110" s="13" t="s">
        <v>32</v>
      </c>
      <c r="W110" s="13" t="s">
        <v>32</v>
      </c>
      <c r="X110" s="13" t="s">
        <v>192</v>
      </c>
      <c r="Y110" s="13" t="s">
        <v>74</v>
      </c>
      <c r="Z110" s="13" t="s">
        <v>74</v>
      </c>
      <c r="AA110" s="13" t="s">
        <v>32</v>
      </c>
    </row>
    <row r="111" spans="1:27" ht="12.75" customHeight="1" x14ac:dyDescent="0.15">
      <c r="A111" s="10">
        <v>108</v>
      </c>
      <c r="B111" s="11" t="s">
        <v>261</v>
      </c>
      <c r="C111" s="12" t="s">
        <v>36</v>
      </c>
      <c r="D111" s="12" t="s">
        <v>37</v>
      </c>
      <c r="E111" s="11" t="s">
        <v>262</v>
      </c>
      <c r="F111" s="13" t="s">
        <v>31</v>
      </c>
      <c r="G111" s="13" t="s">
        <v>32</v>
      </c>
      <c r="H111" s="13" t="s">
        <v>32</v>
      </c>
      <c r="I111" s="13" t="s">
        <v>31</v>
      </c>
      <c r="J111" s="13" t="s">
        <v>32</v>
      </c>
      <c r="K111" s="13" t="s">
        <v>32</v>
      </c>
      <c r="L111" s="13" t="s">
        <v>32</v>
      </c>
      <c r="M111" s="13" t="s">
        <v>33</v>
      </c>
      <c r="N111" s="13" t="s">
        <v>32</v>
      </c>
      <c r="O111" s="13" t="s">
        <v>32</v>
      </c>
      <c r="P111" s="13" t="s">
        <v>32</v>
      </c>
      <c r="Q111" s="13" t="s">
        <v>33</v>
      </c>
      <c r="R111" s="13" t="s">
        <v>32</v>
      </c>
      <c r="S111" s="13" t="s">
        <v>32</v>
      </c>
      <c r="T111" s="13" t="s">
        <v>33</v>
      </c>
      <c r="U111" s="13" t="s">
        <v>32</v>
      </c>
      <c r="V111" s="13" t="s">
        <v>32</v>
      </c>
      <c r="W111" s="13" t="s">
        <v>32</v>
      </c>
      <c r="X111" s="13" t="s">
        <v>40</v>
      </c>
      <c r="Y111" s="13" t="s">
        <v>40</v>
      </c>
      <c r="Z111" s="13" t="s">
        <v>40</v>
      </c>
      <c r="AA111" s="13" t="s">
        <v>33</v>
      </c>
    </row>
    <row r="112" spans="1:27" ht="12.75" customHeight="1" x14ac:dyDescent="0.15">
      <c r="A112" s="10">
        <v>109</v>
      </c>
      <c r="B112" s="11" t="s">
        <v>263</v>
      </c>
      <c r="C112" s="12" t="s">
        <v>36</v>
      </c>
      <c r="D112" s="12" t="s">
        <v>46</v>
      </c>
      <c r="E112" s="11" t="s">
        <v>264</v>
      </c>
      <c r="F112" s="13" t="s">
        <v>31</v>
      </c>
      <c r="G112" s="13" t="s">
        <v>31</v>
      </c>
      <c r="H112" s="13" t="s">
        <v>32</v>
      </c>
      <c r="I112" s="13" t="s">
        <v>32</v>
      </c>
      <c r="J112" s="13" t="s">
        <v>32</v>
      </c>
      <c r="K112" s="13" t="s">
        <v>32</v>
      </c>
      <c r="L112" s="13" t="s">
        <v>32</v>
      </c>
      <c r="M112" s="13" t="s">
        <v>32</v>
      </c>
      <c r="N112" s="13" t="s">
        <v>32</v>
      </c>
      <c r="O112" s="13" t="s">
        <v>32</v>
      </c>
      <c r="P112" s="13" t="s">
        <v>32</v>
      </c>
      <c r="Q112" s="13" t="s">
        <v>32</v>
      </c>
      <c r="R112" s="13" t="s">
        <v>32</v>
      </c>
      <c r="S112" s="13" t="s">
        <v>32</v>
      </c>
      <c r="T112" s="13" t="s">
        <v>32</v>
      </c>
      <c r="U112" s="13" t="s">
        <v>32</v>
      </c>
      <c r="V112" s="13" t="s">
        <v>32</v>
      </c>
      <c r="W112" s="13" t="s">
        <v>32</v>
      </c>
      <c r="X112" s="13" t="s">
        <v>40</v>
      </c>
      <c r="Y112" s="13" t="s">
        <v>40</v>
      </c>
      <c r="Z112" s="13" t="s">
        <v>40</v>
      </c>
      <c r="AA112" s="13" t="s">
        <v>32</v>
      </c>
    </row>
    <row r="113" spans="1:27" ht="12.75" customHeight="1" x14ac:dyDescent="0.15">
      <c r="A113" s="10">
        <v>110</v>
      </c>
      <c r="B113" s="11" t="s">
        <v>265</v>
      </c>
      <c r="C113" s="12" t="s">
        <v>28</v>
      </c>
      <c r="D113" s="12" t="s">
        <v>42</v>
      </c>
      <c r="E113" s="11" t="s">
        <v>266</v>
      </c>
      <c r="F113" s="13" t="s">
        <v>31</v>
      </c>
      <c r="G113" s="13" t="s">
        <v>31</v>
      </c>
      <c r="H113" s="13" t="s">
        <v>31</v>
      </c>
      <c r="I113" s="13" t="s">
        <v>31</v>
      </c>
      <c r="J113" s="13" t="s">
        <v>44</v>
      </c>
      <c r="K113" s="13" t="s">
        <v>34</v>
      </c>
      <c r="L113" s="13" t="s">
        <v>34</v>
      </c>
      <c r="M113" s="13" t="s">
        <v>34</v>
      </c>
      <c r="N113" s="13" t="s">
        <v>32</v>
      </c>
      <c r="O113" s="13" t="s">
        <v>34</v>
      </c>
      <c r="P113" s="13" t="s">
        <v>34</v>
      </c>
      <c r="Q113" s="13" t="s">
        <v>33</v>
      </c>
      <c r="R113" s="13" t="s">
        <v>34</v>
      </c>
      <c r="S113" s="13" t="s">
        <v>34</v>
      </c>
      <c r="T113" s="13" t="s">
        <v>33</v>
      </c>
      <c r="U113" s="13" t="s">
        <v>31</v>
      </c>
      <c r="V113" s="13" t="s">
        <v>31</v>
      </c>
      <c r="W113" s="13" t="s">
        <v>31</v>
      </c>
      <c r="X113" s="13" t="s">
        <v>74</v>
      </c>
      <c r="Y113" s="13" t="s">
        <v>74</v>
      </c>
      <c r="Z113" s="13" t="s">
        <v>74</v>
      </c>
      <c r="AA113" s="13" t="s">
        <v>33</v>
      </c>
    </row>
    <row r="114" spans="1:27" ht="12.75" customHeight="1" x14ac:dyDescent="0.15">
      <c r="A114" s="10">
        <v>111</v>
      </c>
      <c r="B114" s="11" t="s">
        <v>267</v>
      </c>
      <c r="C114" s="12" t="s">
        <v>36</v>
      </c>
      <c r="D114" s="12" t="s">
        <v>46</v>
      </c>
      <c r="E114" s="11" t="s">
        <v>268</v>
      </c>
      <c r="F114" s="13" t="s">
        <v>31</v>
      </c>
      <c r="G114" s="13" t="s">
        <v>31</v>
      </c>
      <c r="H114" s="13" t="s">
        <v>31</v>
      </c>
      <c r="I114" s="13" t="s">
        <v>31</v>
      </c>
      <c r="J114" s="13" t="s">
        <v>32</v>
      </c>
      <c r="K114" s="13" t="s">
        <v>32</v>
      </c>
      <c r="L114" s="13" t="s">
        <v>32</v>
      </c>
      <c r="M114" s="13" t="s">
        <v>33</v>
      </c>
      <c r="N114" s="13" t="s">
        <v>32</v>
      </c>
      <c r="O114" s="13" t="s">
        <v>32</v>
      </c>
      <c r="P114" s="13" t="s">
        <v>32</v>
      </c>
      <c r="Q114" s="13" t="s">
        <v>33</v>
      </c>
      <c r="R114" s="13" t="s">
        <v>32</v>
      </c>
      <c r="S114" s="13" t="s">
        <v>32</v>
      </c>
      <c r="T114" s="13" t="s">
        <v>32</v>
      </c>
      <c r="U114" s="13" t="s">
        <v>31</v>
      </c>
      <c r="V114" s="13" t="s">
        <v>31</v>
      </c>
      <c r="W114" s="13" t="s">
        <v>32</v>
      </c>
      <c r="X114" s="13" t="s">
        <v>40</v>
      </c>
      <c r="Y114" s="13" t="s">
        <v>40</v>
      </c>
      <c r="Z114" s="13" t="s">
        <v>40</v>
      </c>
      <c r="AA114" s="13" t="s">
        <v>32</v>
      </c>
    </row>
    <row r="115" spans="1:27" ht="12.75" customHeight="1" x14ac:dyDescent="0.15">
      <c r="A115" s="10">
        <v>112</v>
      </c>
      <c r="B115" s="11" t="s">
        <v>269</v>
      </c>
      <c r="C115" s="12" t="s">
        <v>36</v>
      </c>
      <c r="D115" s="12" t="s">
        <v>37</v>
      </c>
      <c r="E115" s="11" t="s">
        <v>270</v>
      </c>
      <c r="F115" s="13" t="s">
        <v>31</v>
      </c>
      <c r="G115" s="13" t="s">
        <v>31</v>
      </c>
      <c r="H115" s="13" t="s">
        <v>44</v>
      </c>
      <c r="I115" s="13" t="s">
        <v>44</v>
      </c>
      <c r="J115" s="13" t="s">
        <v>32</v>
      </c>
      <c r="K115" s="13" t="s">
        <v>33</v>
      </c>
      <c r="L115" s="13" t="s">
        <v>33</v>
      </c>
      <c r="M115" s="13" t="s">
        <v>33</v>
      </c>
      <c r="N115" s="13" t="s">
        <v>32</v>
      </c>
      <c r="O115" s="13" t="s">
        <v>33</v>
      </c>
      <c r="P115" s="13" t="s">
        <v>33</v>
      </c>
      <c r="Q115" s="13" t="s">
        <v>33</v>
      </c>
      <c r="R115" s="13" t="s">
        <v>33</v>
      </c>
      <c r="S115" s="13" t="s">
        <v>33</v>
      </c>
      <c r="T115" s="13" t="s">
        <v>33</v>
      </c>
      <c r="U115" s="13" t="s">
        <v>33</v>
      </c>
      <c r="V115" s="13" t="s">
        <v>33</v>
      </c>
      <c r="W115" s="13" t="s">
        <v>32</v>
      </c>
      <c r="X115" s="13" t="s">
        <v>33</v>
      </c>
      <c r="Y115" s="13" t="s">
        <v>33</v>
      </c>
      <c r="Z115" s="13" t="s">
        <v>33</v>
      </c>
      <c r="AA115" s="13" t="s">
        <v>32</v>
      </c>
    </row>
    <row r="116" spans="1:27" ht="12.75" customHeight="1" x14ac:dyDescent="0.15">
      <c r="A116" s="10">
        <v>113</v>
      </c>
      <c r="B116" s="11" t="s">
        <v>271</v>
      </c>
      <c r="C116" s="12" t="s">
        <v>28</v>
      </c>
      <c r="D116" s="12" t="s">
        <v>72</v>
      </c>
      <c r="E116" s="11" t="s">
        <v>272</v>
      </c>
      <c r="F116" s="13" t="s">
        <v>31</v>
      </c>
      <c r="G116" s="13" t="s">
        <v>31</v>
      </c>
      <c r="H116" s="13" t="s">
        <v>31</v>
      </c>
      <c r="I116" s="13" t="s">
        <v>31</v>
      </c>
      <c r="J116" s="13" t="s">
        <v>32</v>
      </c>
      <c r="K116" s="13" t="s">
        <v>34</v>
      </c>
      <c r="L116" s="13" t="s">
        <v>34</v>
      </c>
      <c r="M116" s="13" t="s">
        <v>34</v>
      </c>
      <c r="N116" s="13" t="s">
        <v>32</v>
      </c>
      <c r="O116" s="13" t="s">
        <v>34</v>
      </c>
      <c r="P116" s="13" t="s">
        <v>34</v>
      </c>
      <c r="Q116" s="13" t="s">
        <v>34</v>
      </c>
      <c r="R116" s="13" t="s">
        <v>34</v>
      </c>
      <c r="S116" s="13" t="s">
        <v>34</v>
      </c>
      <c r="T116" s="13" t="s">
        <v>32</v>
      </c>
      <c r="U116" s="13" t="s">
        <v>31</v>
      </c>
      <c r="V116" s="13" t="s">
        <v>31</v>
      </c>
      <c r="W116" s="13" t="s">
        <v>32</v>
      </c>
      <c r="X116" s="13" t="s">
        <v>74</v>
      </c>
      <c r="Y116" s="13" t="s">
        <v>74</v>
      </c>
      <c r="Z116" s="13" t="s">
        <v>33</v>
      </c>
      <c r="AA116" s="13" t="s">
        <v>32</v>
      </c>
    </row>
    <row r="117" spans="1:27" ht="12.75" customHeight="1" x14ac:dyDescent="0.15">
      <c r="A117" s="10">
        <v>114</v>
      </c>
      <c r="B117" s="11" t="s">
        <v>273</v>
      </c>
      <c r="C117" s="12" t="s">
        <v>28</v>
      </c>
      <c r="D117" s="12" t="s">
        <v>42</v>
      </c>
      <c r="E117" s="11" t="s">
        <v>274</v>
      </c>
      <c r="F117" s="13" t="s">
        <v>31</v>
      </c>
      <c r="G117" s="13" t="s">
        <v>31</v>
      </c>
      <c r="H117" s="13" t="s">
        <v>31</v>
      </c>
      <c r="I117" s="13" t="s">
        <v>31</v>
      </c>
      <c r="J117" s="13" t="s">
        <v>32</v>
      </c>
      <c r="K117" s="13" t="s">
        <v>34</v>
      </c>
      <c r="L117" s="13" t="s">
        <v>34</v>
      </c>
      <c r="M117" s="13" t="s">
        <v>34</v>
      </c>
      <c r="N117" s="13" t="s">
        <v>32</v>
      </c>
      <c r="O117" s="13" t="s">
        <v>34</v>
      </c>
      <c r="P117" s="13" t="s">
        <v>34</v>
      </c>
      <c r="Q117" s="13" t="s">
        <v>34</v>
      </c>
      <c r="R117" s="13" t="s">
        <v>34</v>
      </c>
      <c r="S117" s="13" t="s">
        <v>34</v>
      </c>
      <c r="T117" s="13" t="s">
        <v>34</v>
      </c>
      <c r="U117" s="13" t="s">
        <v>31</v>
      </c>
      <c r="V117" s="13" t="s">
        <v>31</v>
      </c>
      <c r="W117" s="13" t="s">
        <v>31</v>
      </c>
      <c r="X117" s="13" t="s">
        <v>33</v>
      </c>
      <c r="Y117" s="13" t="s">
        <v>33</v>
      </c>
      <c r="Z117" s="13" t="s">
        <v>33</v>
      </c>
      <c r="AA117" s="13" t="s">
        <v>32</v>
      </c>
    </row>
    <row r="118" spans="1:27" ht="12.75" customHeight="1" x14ac:dyDescent="0.15">
      <c r="A118" s="10">
        <v>115</v>
      </c>
      <c r="B118" s="11" t="s">
        <v>275</v>
      </c>
      <c r="C118" s="12" t="s">
        <v>36</v>
      </c>
      <c r="D118" s="12" t="s">
        <v>46</v>
      </c>
      <c r="E118" s="11" t="s">
        <v>276</v>
      </c>
      <c r="F118" s="13" t="s">
        <v>31</v>
      </c>
      <c r="G118" s="13" t="s">
        <v>31</v>
      </c>
      <c r="H118" s="13" t="s">
        <v>31</v>
      </c>
      <c r="I118" s="13" t="s">
        <v>31</v>
      </c>
      <c r="J118" s="13" t="s">
        <v>31</v>
      </c>
      <c r="K118" s="13" t="s">
        <v>32</v>
      </c>
      <c r="L118" s="13" t="s">
        <v>32</v>
      </c>
      <c r="M118" s="13" t="s">
        <v>32</v>
      </c>
      <c r="N118" s="13" t="s">
        <v>32</v>
      </c>
      <c r="O118" s="13" t="s">
        <v>32</v>
      </c>
      <c r="P118" s="13" t="s">
        <v>32</v>
      </c>
      <c r="Q118" s="13" t="s">
        <v>32</v>
      </c>
      <c r="R118" s="13" t="s">
        <v>32</v>
      </c>
      <c r="S118" s="13" t="s">
        <v>32</v>
      </c>
      <c r="T118" s="13" t="s">
        <v>32</v>
      </c>
      <c r="U118" s="13" t="s">
        <v>31</v>
      </c>
      <c r="V118" s="13" t="s">
        <v>31</v>
      </c>
      <c r="W118" s="13" t="s">
        <v>33</v>
      </c>
      <c r="X118" s="13" t="s">
        <v>40</v>
      </c>
      <c r="Y118" s="13" t="s">
        <v>40</v>
      </c>
      <c r="Z118" s="13" t="s">
        <v>40</v>
      </c>
      <c r="AA118" s="13" t="s">
        <v>32</v>
      </c>
    </row>
    <row r="119" spans="1:27" ht="12.75" customHeight="1" x14ac:dyDescent="0.15">
      <c r="A119" s="10">
        <v>116</v>
      </c>
      <c r="B119" s="11" t="s">
        <v>277</v>
      </c>
      <c r="C119" s="12" t="s">
        <v>36</v>
      </c>
      <c r="D119" s="12" t="s">
        <v>46</v>
      </c>
      <c r="E119" s="11" t="s">
        <v>278</v>
      </c>
      <c r="F119" s="13" t="s">
        <v>31</v>
      </c>
      <c r="G119" s="13" t="s">
        <v>31</v>
      </c>
      <c r="H119" s="13" t="s">
        <v>31</v>
      </c>
      <c r="I119" s="13" t="s">
        <v>31</v>
      </c>
      <c r="J119" s="13" t="s">
        <v>32</v>
      </c>
      <c r="K119" s="13" t="s">
        <v>34</v>
      </c>
      <c r="L119" s="13" t="s">
        <v>32</v>
      </c>
      <c r="M119" s="13" t="s">
        <v>32</v>
      </c>
      <c r="N119" s="13" t="s">
        <v>32</v>
      </c>
      <c r="O119" s="13" t="s">
        <v>34</v>
      </c>
      <c r="P119" s="13" t="s">
        <v>32</v>
      </c>
      <c r="Q119" s="13" t="s">
        <v>32</v>
      </c>
      <c r="R119" s="13" t="s">
        <v>34</v>
      </c>
      <c r="S119" s="13" t="s">
        <v>32</v>
      </c>
      <c r="T119" s="13" t="s">
        <v>32</v>
      </c>
      <c r="U119" s="13" t="s">
        <v>31</v>
      </c>
      <c r="V119" s="13" t="s">
        <v>31</v>
      </c>
      <c r="W119" s="13" t="s">
        <v>32</v>
      </c>
      <c r="X119" s="13" t="s">
        <v>40</v>
      </c>
      <c r="Y119" s="13" t="s">
        <v>40</v>
      </c>
      <c r="Z119" s="13" t="s">
        <v>40</v>
      </c>
      <c r="AA119" s="13" t="s">
        <v>32</v>
      </c>
    </row>
    <row r="120" spans="1:27" ht="12.75" customHeight="1" x14ac:dyDescent="0.15">
      <c r="A120" s="10">
        <v>117</v>
      </c>
      <c r="B120" s="11" t="s">
        <v>279</v>
      </c>
      <c r="C120" s="12" t="s">
        <v>36</v>
      </c>
      <c r="D120" s="12" t="s">
        <v>46</v>
      </c>
      <c r="E120" s="11" t="s">
        <v>280</v>
      </c>
      <c r="F120" s="13" t="s">
        <v>31</v>
      </c>
      <c r="G120" s="13" t="s">
        <v>31</v>
      </c>
      <c r="H120" s="13" t="s">
        <v>31</v>
      </c>
      <c r="I120" s="13" t="s">
        <v>31</v>
      </c>
      <c r="J120" s="13" t="s">
        <v>31</v>
      </c>
      <c r="K120" s="13" t="s">
        <v>32</v>
      </c>
      <c r="L120" s="13" t="s">
        <v>32</v>
      </c>
      <c r="M120" s="13" t="s">
        <v>34</v>
      </c>
      <c r="N120" s="13" t="s">
        <v>32</v>
      </c>
      <c r="O120" s="13" t="s">
        <v>32</v>
      </c>
      <c r="P120" s="13" t="s">
        <v>32</v>
      </c>
      <c r="Q120" s="13" t="s">
        <v>34</v>
      </c>
      <c r="R120" s="13" t="s">
        <v>32</v>
      </c>
      <c r="S120" s="13" t="s">
        <v>32</v>
      </c>
      <c r="T120" s="13" t="s">
        <v>34</v>
      </c>
      <c r="U120" s="13" t="s">
        <v>31</v>
      </c>
      <c r="V120" s="13" t="s">
        <v>31</v>
      </c>
      <c r="W120" s="13" t="s">
        <v>31</v>
      </c>
      <c r="X120" s="13" t="s">
        <v>40</v>
      </c>
      <c r="Y120" s="13" t="s">
        <v>40</v>
      </c>
      <c r="Z120" s="13" t="s">
        <v>40</v>
      </c>
      <c r="AA120" s="13" t="s">
        <v>32</v>
      </c>
    </row>
    <row r="121" spans="1:27" ht="12.75" customHeight="1" x14ac:dyDescent="0.15">
      <c r="A121" s="10">
        <v>118</v>
      </c>
      <c r="B121" s="11" t="s">
        <v>281</v>
      </c>
      <c r="C121" s="12" t="s">
        <v>36</v>
      </c>
      <c r="D121" s="12" t="s">
        <v>46</v>
      </c>
      <c r="E121" s="11" t="s">
        <v>282</v>
      </c>
      <c r="F121" s="13" t="s">
        <v>31</v>
      </c>
      <c r="G121" s="13" t="s">
        <v>31</v>
      </c>
      <c r="H121" s="13" t="s">
        <v>31</v>
      </c>
      <c r="I121" s="13" t="s">
        <v>31</v>
      </c>
      <c r="J121" s="13" t="s">
        <v>32</v>
      </c>
      <c r="K121" s="13" t="s">
        <v>32</v>
      </c>
      <c r="L121" s="13" t="s">
        <v>32</v>
      </c>
      <c r="M121" s="13" t="s">
        <v>32</v>
      </c>
      <c r="N121" s="13" t="s">
        <v>32</v>
      </c>
      <c r="O121" s="13" t="s">
        <v>32</v>
      </c>
      <c r="P121" s="13" t="s">
        <v>32</v>
      </c>
      <c r="Q121" s="13" t="s">
        <v>32</v>
      </c>
      <c r="R121" s="13" t="s">
        <v>32</v>
      </c>
      <c r="S121" s="13" t="s">
        <v>32</v>
      </c>
      <c r="T121" s="13" t="s">
        <v>32</v>
      </c>
      <c r="U121" s="13" t="s">
        <v>31</v>
      </c>
      <c r="V121" s="13" t="s">
        <v>31</v>
      </c>
      <c r="W121" s="13" t="s">
        <v>32</v>
      </c>
      <c r="X121" s="13" t="s">
        <v>40</v>
      </c>
      <c r="Y121" s="13" t="s">
        <v>40</v>
      </c>
      <c r="Z121" s="13" t="s">
        <v>40</v>
      </c>
      <c r="AA121" s="13" t="s">
        <v>32</v>
      </c>
    </row>
    <row r="122" spans="1:27" ht="12.75" customHeight="1" x14ac:dyDescent="0.15">
      <c r="A122" s="10">
        <v>119</v>
      </c>
      <c r="B122" s="11" t="s">
        <v>283</v>
      </c>
      <c r="C122" s="12" t="s">
        <v>28</v>
      </c>
      <c r="D122" s="12" t="s">
        <v>42</v>
      </c>
      <c r="E122" s="11" t="s">
        <v>284</v>
      </c>
      <c r="F122" s="13" t="s">
        <v>31</v>
      </c>
      <c r="G122" s="13" t="s">
        <v>31</v>
      </c>
      <c r="H122" s="13" t="s">
        <v>31</v>
      </c>
      <c r="I122" s="13" t="s">
        <v>31</v>
      </c>
      <c r="J122" s="13" t="s">
        <v>32</v>
      </c>
      <c r="K122" s="13" t="s">
        <v>34</v>
      </c>
      <c r="L122" s="13" t="s">
        <v>34</v>
      </c>
      <c r="M122" s="13" t="s">
        <v>34</v>
      </c>
      <c r="N122" s="13" t="s">
        <v>32</v>
      </c>
      <c r="O122" s="13" t="s">
        <v>34</v>
      </c>
      <c r="P122" s="13" t="s">
        <v>34</v>
      </c>
      <c r="Q122" s="13" t="s">
        <v>34</v>
      </c>
      <c r="R122" s="13" t="s">
        <v>34</v>
      </c>
      <c r="S122" s="13" t="s">
        <v>34</v>
      </c>
      <c r="T122" s="13" t="s">
        <v>32</v>
      </c>
      <c r="U122" s="13" t="s">
        <v>31</v>
      </c>
      <c r="V122" s="13" t="s">
        <v>31</v>
      </c>
      <c r="W122" s="13" t="s">
        <v>32</v>
      </c>
      <c r="X122" s="13" t="s">
        <v>40</v>
      </c>
      <c r="Y122" s="13" t="s">
        <v>40</v>
      </c>
      <c r="Z122" s="13" t="s">
        <v>40</v>
      </c>
      <c r="AA122" s="13" t="s">
        <v>32</v>
      </c>
    </row>
    <row r="123" spans="1:27" ht="12.75" customHeight="1" x14ac:dyDescent="0.15">
      <c r="A123" s="10">
        <v>120</v>
      </c>
      <c r="B123" s="11" t="s">
        <v>285</v>
      </c>
      <c r="C123" s="12" t="s">
        <v>36</v>
      </c>
      <c r="D123" s="12" t="s">
        <v>46</v>
      </c>
      <c r="E123" s="11" t="s">
        <v>286</v>
      </c>
      <c r="F123" s="13" t="s">
        <v>31</v>
      </c>
      <c r="G123" s="13" t="s">
        <v>31</v>
      </c>
      <c r="H123" s="13" t="s">
        <v>31</v>
      </c>
      <c r="I123" s="13" t="s">
        <v>31</v>
      </c>
      <c r="J123" s="13" t="s">
        <v>31</v>
      </c>
      <c r="K123" s="13" t="s">
        <v>32</v>
      </c>
      <c r="L123" s="13" t="s">
        <v>32</v>
      </c>
      <c r="M123" s="13" t="s">
        <v>34</v>
      </c>
      <c r="N123" s="13" t="s">
        <v>32</v>
      </c>
      <c r="O123" s="13" t="s">
        <v>32</v>
      </c>
      <c r="P123" s="13" t="s">
        <v>32</v>
      </c>
      <c r="Q123" s="13" t="s">
        <v>34</v>
      </c>
      <c r="R123" s="13" t="s">
        <v>32</v>
      </c>
      <c r="S123" s="13" t="s">
        <v>32</v>
      </c>
      <c r="T123" s="13" t="s">
        <v>34</v>
      </c>
      <c r="U123" s="13" t="s">
        <v>31</v>
      </c>
      <c r="V123" s="13" t="s">
        <v>31</v>
      </c>
      <c r="W123" s="13" t="s">
        <v>31</v>
      </c>
      <c r="X123" s="13" t="s">
        <v>40</v>
      </c>
      <c r="Y123" s="13" t="s">
        <v>40</v>
      </c>
      <c r="Z123" s="13" t="s">
        <v>40</v>
      </c>
      <c r="AA123" s="13" t="s">
        <v>32</v>
      </c>
    </row>
    <row r="124" spans="1:27" ht="12.75" customHeight="1" x14ac:dyDescent="0.15">
      <c r="A124" s="10">
        <v>121</v>
      </c>
      <c r="B124" s="11" t="s">
        <v>287</v>
      </c>
      <c r="C124" s="12" t="s">
        <v>36</v>
      </c>
      <c r="D124" s="12" t="s">
        <v>36</v>
      </c>
      <c r="E124" s="11" t="s">
        <v>288</v>
      </c>
      <c r="F124" s="13" t="s">
        <v>31</v>
      </c>
      <c r="G124" s="13" t="s">
        <v>31</v>
      </c>
      <c r="H124" s="13" t="s">
        <v>44</v>
      </c>
      <c r="I124" s="13" t="s">
        <v>44</v>
      </c>
      <c r="J124" s="13" t="s">
        <v>44</v>
      </c>
      <c r="K124" s="13" t="s">
        <v>33</v>
      </c>
      <c r="L124" s="13" t="s">
        <v>33</v>
      </c>
      <c r="M124" s="13" t="s">
        <v>33</v>
      </c>
      <c r="N124" s="13" t="s">
        <v>32</v>
      </c>
      <c r="O124" s="13" t="s">
        <v>33</v>
      </c>
      <c r="P124" s="13" t="s">
        <v>33</v>
      </c>
      <c r="Q124" s="13" t="s">
        <v>33</v>
      </c>
      <c r="R124" s="13" t="s">
        <v>33</v>
      </c>
      <c r="S124" s="13" t="s">
        <v>33</v>
      </c>
      <c r="T124" s="13" t="s">
        <v>33</v>
      </c>
      <c r="U124" s="13" t="s">
        <v>31</v>
      </c>
      <c r="V124" s="13" t="s">
        <v>31</v>
      </c>
      <c r="W124" s="13" t="s">
        <v>31</v>
      </c>
      <c r="X124" s="13" t="s">
        <v>74</v>
      </c>
      <c r="Y124" s="13" t="s">
        <v>74</v>
      </c>
      <c r="Z124" s="13" t="s">
        <v>74</v>
      </c>
      <c r="AA124" s="13" t="s">
        <v>32</v>
      </c>
    </row>
    <row r="125" spans="1:27" ht="12.75" customHeight="1" x14ac:dyDescent="0.15">
      <c r="A125" s="10">
        <v>122</v>
      </c>
      <c r="B125" s="11" t="s">
        <v>289</v>
      </c>
      <c r="C125" s="12" t="s">
        <v>28</v>
      </c>
      <c r="D125" s="12" t="s">
        <v>72</v>
      </c>
      <c r="E125" s="11" t="s">
        <v>290</v>
      </c>
      <c r="F125" s="13" t="s">
        <v>32</v>
      </c>
      <c r="G125" s="13" t="s">
        <v>32</v>
      </c>
      <c r="H125" s="13" t="s">
        <v>32</v>
      </c>
      <c r="I125" s="13" t="s">
        <v>32</v>
      </c>
      <c r="J125" s="13" t="s">
        <v>32</v>
      </c>
      <c r="K125" s="13" t="s">
        <v>32</v>
      </c>
      <c r="L125" s="13" t="s">
        <v>32</v>
      </c>
      <c r="M125" s="13" t="s">
        <v>32</v>
      </c>
      <c r="N125" s="13" t="s">
        <v>32</v>
      </c>
      <c r="O125" s="13" t="s">
        <v>32</v>
      </c>
      <c r="P125" s="13" t="s">
        <v>32</v>
      </c>
      <c r="Q125" s="13" t="s">
        <v>32</v>
      </c>
      <c r="R125" s="13" t="s">
        <v>32</v>
      </c>
      <c r="S125" s="13" t="s">
        <v>32</v>
      </c>
      <c r="T125" s="13" t="s">
        <v>32</v>
      </c>
      <c r="U125" s="13" t="s">
        <v>32</v>
      </c>
      <c r="V125" s="13" t="s">
        <v>32</v>
      </c>
      <c r="W125" s="13" t="s">
        <v>32</v>
      </c>
      <c r="X125" s="13" t="s">
        <v>32</v>
      </c>
      <c r="Y125" s="13" t="s">
        <v>32</v>
      </c>
      <c r="Z125" s="13" t="s">
        <v>32</v>
      </c>
      <c r="AA125" s="13" t="s">
        <v>32</v>
      </c>
    </row>
    <row r="126" spans="1:27" ht="12.75" customHeight="1" x14ac:dyDescent="0.15">
      <c r="A126" s="10">
        <v>123</v>
      </c>
      <c r="B126" s="11" t="s">
        <v>291</v>
      </c>
      <c r="C126" s="12" t="s">
        <v>28</v>
      </c>
      <c r="D126" s="12" t="s">
        <v>72</v>
      </c>
      <c r="E126" s="11" t="s">
        <v>292</v>
      </c>
      <c r="F126" s="13" t="s">
        <v>31</v>
      </c>
      <c r="G126" s="13" t="s">
        <v>31</v>
      </c>
      <c r="H126" s="13" t="s">
        <v>31</v>
      </c>
      <c r="I126" s="13" t="s">
        <v>31</v>
      </c>
      <c r="J126" s="13" t="s">
        <v>31</v>
      </c>
      <c r="K126" s="13" t="s">
        <v>34</v>
      </c>
      <c r="L126" s="13" t="s">
        <v>34</v>
      </c>
      <c r="M126" s="13" t="s">
        <v>33</v>
      </c>
      <c r="N126" s="13" t="s">
        <v>32</v>
      </c>
      <c r="O126" s="13" t="s">
        <v>34</v>
      </c>
      <c r="P126" s="13" t="s">
        <v>34</v>
      </c>
      <c r="Q126" s="13" t="s">
        <v>33</v>
      </c>
      <c r="R126" s="13" t="s">
        <v>34</v>
      </c>
      <c r="S126" s="13" t="s">
        <v>34</v>
      </c>
      <c r="T126" s="13" t="s">
        <v>60</v>
      </c>
      <c r="U126" s="13" t="s">
        <v>33</v>
      </c>
      <c r="V126" s="13" t="s">
        <v>33</v>
      </c>
      <c r="W126" s="13" t="s">
        <v>32</v>
      </c>
      <c r="X126" s="13" t="s">
        <v>74</v>
      </c>
      <c r="Y126" s="13" t="s">
        <v>74</v>
      </c>
      <c r="Z126" s="13" t="s">
        <v>74</v>
      </c>
      <c r="AA126" s="13" t="s">
        <v>32</v>
      </c>
    </row>
    <row r="127" spans="1:27" ht="12.75" customHeight="1" x14ac:dyDescent="0.15">
      <c r="A127" s="10">
        <v>124</v>
      </c>
      <c r="B127" s="11" t="s">
        <v>293</v>
      </c>
      <c r="C127" s="12" t="s">
        <v>28</v>
      </c>
      <c r="D127" s="12" t="s">
        <v>29</v>
      </c>
      <c r="E127" s="11" t="s">
        <v>294</v>
      </c>
      <c r="F127" s="13" t="s">
        <v>32</v>
      </c>
      <c r="G127" s="13" t="s">
        <v>32</v>
      </c>
      <c r="H127" s="13" t="s">
        <v>32</v>
      </c>
      <c r="I127" s="13" t="s">
        <v>32</v>
      </c>
      <c r="J127" s="13" t="s">
        <v>32</v>
      </c>
      <c r="K127" s="13" t="s">
        <v>32</v>
      </c>
      <c r="L127" s="13" t="s">
        <v>32</v>
      </c>
      <c r="M127" s="13" t="s">
        <v>32</v>
      </c>
      <c r="N127" s="13" t="s">
        <v>32</v>
      </c>
      <c r="O127" s="13" t="s">
        <v>32</v>
      </c>
      <c r="P127" s="13" t="s">
        <v>32</v>
      </c>
      <c r="Q127" s="13" t="s">
        <v>32</v>
      </c>
      <c r="R127" s="13" t="s">
        <v>32</v>
      </c>
      <c r="S127" s="13" t="s">
        <v>32</v>
      </c>
      <c r="T127" s="13" t="s">
        <v>32</v>
      </c>
      <c r="U127" s="13" t="s">
        <v>32</v>
      </c>
      <c r="V127" s="13" t="s">
        <v>32</v>
      </c>
      <c r="W127" s="13" t="s">
        <v>32</v>
      </c>
      <c r="X127" s="13" t="s">
        <v>32</v>
      </c>
      <c r="Y127" s="13" t="s">
        <v>74</v>
      </c>
      <c r="Z127" s="13" t="s">
        <v>33</v>
      </c>
      <c r="AA127" s="13" t="s">
        <v>32</v>
      </c>
    </row>
    <row r="128" spans="1:27" ht="12.75" customHeight="1" x14ac:dyDescent="0.15">
      <c r="A128" s="10">
        <v>125</v>
      </c>
      <c r="B128" s="11" t="s">
        <v>295</v>
      </c>
      <c r="C128" s="12" t="s">
        <v>28</v>
      </c>
      <c r="D128" s="12" t="s">
        <v>29</v>
      </c>
      <c r="E128" s="11" t="s">
        <v>296</v>
      </c>
      <c r="F128" s="13" t="s">
        <v>31</v>
      </c>
      <c r="G128" s="13" t="s">
        <v>31</v>
      </c>
      <c r="H128" s="13" t="s">
        <v>31</v>
      </c>
      <c r="I128" s="13" t="s">
        <v>31</v>
      </c>
      <c r="J128" s="13" t="s">
        <v>32</v>
      </c>
      <c r="K128" s="13" t="s">
        <v>33</v>
      </c>
      <c r="L128" s="13" t="s">
        <v>33</v>
      </c>
      <c r="M128" s="13" t="s">
        <v>33</v>
      </c>
      <c r="N128" s="13" t="s">
        <v>32</v>
      </c>
      <c r="O128" s="13" t="s">
        <v>33</v>
      </c>
      <c r="P128" s="13" t="s">
        <v>33</v>
      </c>
      <c r="Q128" s="13" t="s">
        <v>33</v>
      </c>
      <c r="R128" s="13" t="s">
        <v>33</v>
      </c>
      <c r="S128" s="13" t="s">
        <v>33</v>
      </c>
      <c r="T128" s="13" t="s">
        <v>33</v>
      </c>
      <c r="U128" s="13" t="s">
        <v>33</v>
      </c>
      <c r="V128" s="13" t="s">
        <v>33</v>
      </c>
      <c r="W128" s="13" t="s">
        <v>33</v>
      </c>
      <c r="X128" s="13" t="s">
        <v>33</v>
      </c>
      <c r="Y128" s="13" t="s">
        <v>33</v>
      </c>
      <c r="Z128" s="13" t="s">
        <v>33</v>
      </c>
      <c r="AA128" s="13" t="s">
        <v>32</v>
      </c>
    </row>
    <row r="129" spans="1:27" ht="12.75" customHeight="1" x14ac:dyDescent="0.15">
      <c r="A129" s="10">
        <v>126</v>
      </c>
      <c r="B129" s="11" t="s">
        <v>297</v>
      </c>
      <c r="C129" s="12" t="s">
        <v>28</v>
      </c>
      <c r="D129" s="12" t="s">
        <v>28</v>
      </c>
      <c r="E129" s="11" t="s">
        <v>298</v>
      </c>
      <c r="F129" s="13" t="s">
        <v>44</v>
      </c>
      <c r="G129" s="13" t="s">
        <v>31</v>
      </c>
      <c r="H129" s="13" t="s">
        <v>31</v>
      </c>
      <c r="I129" s="13" t="s">
        <v>31</v>
      </c>
      <c r="J129" s="13" t="s">
        <v>31</v>
      </c>
      <c r="K129" s="13" t="s">
        <v>33</v>
      </c>
      <c r="L129" s="13" t="s">
        <v>33</v>
      </c>
      <c r="M129" s="13" t="s">
        <v>32</v>
      </c>
      <c r="N129" s="13" t="s">
        <v>32</v>
      </c>
      <c r="O129" s="13" t="s">
        <v>33</v>
      </c>
      <c r="P129" s="13" t="s">
        <v>33</v>
      </c>
      <c r="Q129" s="13" t="s">
        <v>32</v>
      </c>
      <c r="R129" s="13" t="s">
        <v>33</v>
      </c>
      <c r="S129" s="13" t="s">
        <v>33</v>
      </c>
      <c r="T129" s="13" t="s">
        <v>32</v>
      </c>
      <c r="U129" s="13" t="s">
        <v>33</v>
      </c>
      <c r="V129" s="13" t="s">
        <v>33</v>
      </c>
      <c r="W129" s="13" t="s">
        <v>33</v>
      </c>
      <c r="X129" s="13" t="s">
        <v>33</v>
      </c>
      <c r="Y129" s="13" t="s">
        <v>33</v>
      </c>
      <c r="Z129" s="13" t="s">
        <v>33</v>
      </c>
      <c r="AA129" s="13" t="s">
        <v>32</v>
      </c>
    </row>
    <row r="130" spans="1:27" ht="12.75" customHeight="1" x14ac:dyDescent="0.15">
      <c r="A130" s="10">
        <v>127</v>
      </c>
      <c r="B130" s="11" t="s">
        <v>299</v>
      </c>
      <c r="C130" s="12" t="s">
        <v>28</v>
      </c>
      <c r="D130" s="12" t="s">
        <v>42</v>
      </c>
      <c r="E130" s="11" t="s">
        <v>300</v>
      </c>
      <c r="F130" s="13" t="s">
        <v>31</v>
      </c>
      <c r="G130" s="13" t="s">
        <v>31</v>
      </c>
      <c r="H130" s="13" t="s">
        <v>31</v>
      </c>
      <c r="I130" s="13" t="s">
        <v>31</v>
      </c>
      <c r="J130" s="13" t="s">
        <v>32</v>
      </c>
      <c r="K130" s="13" t="s">
        <v>34</v>
      </c>
      <c r="L130" s="13" t="s">
        <v>34</v>
      </c>
      <c r="M130" s="13" t="s">
        <v>34</v>
      </c>
      <c r="N130" s="13" t="s">
        <v>32</v>
      </c>
      <c r="O130" s="13" t="s">
        <v>34</v>
      </c>
      <c r="P130" s="13" t="s">
        <v>34</v>
      </c>
      <c r="Q130" s="13" t="s">
        <v>34</v>
      </c>
      <c r="R130" s="13" t="s">
        <v>34</v>
      </c>
      <c r="S130" s="13" t="s">
        <v>34</v>
      </c>
      <c r="T130" s="13" t="s">
        <v>34</v>
      </c>
      <c r="U130" s="13" t="s">
        <v>31</v>
      </c>
      <c r="V130" s="13" t="s">
        <v>31</v>
      </c>
      <c r="W130" s="13" t="s">
        <v>31</v>
      </c>
      <c r="X130" s="13" t="s">
        <v>74</v>
      </c>
      <c r="Y130" s="13" t="s">
        <v>74</v>
      </c>
      <c r="Z130" s="13" t="s">
        <v>74</v>
      </c>
      <c r="AA130" s="13" t="s">
        <v>33</v>
      </c>
    </row>
    <row r="131" spans="1:27" ht="12.75" customHeight="1" x14ac:dyDescent="0.15">
      <c r="A131" s="10">
        <v>128</v>
      </c>
      <c r="B131" s="11" t="s">
        <v>301</v>
      </c>
      <c r="C131" s="12" t="s">
        <v>28</v>
      </c>
      <c r="D131" s="12" t="s">
        <v>72</v>
      </c>
      <c r="E131" s="11" t="s">
        <v>302</v>
      </c>
      <c r="F131" s="13" t="s">
        <v>39</v>
      </c>
      <c r="G131" s="13" t="s">
        <v>32</v>
      </c>
      <c r="H131" s="13" t="s">
        <v>32</v>
      </c>
      <c r="I131" s="13" t="s">
        <v>32</v>
      </c>
      <c r="J131" s="13" t="s">
        <v>32</v>
      </c>
      <c r="K131" s="13" t="s">
        <v>32</v>
      </c>
      <c r="L131" s="13" t="s">
        <v>32</v>
      </c>
      <c r="M131" s="13" t="s">
        <v>32</v>
      </c>
      <c r="N131" s="13" t="s">
        <v>32</v>
      </c>
      <c r="O131" s="13" t="s">
        <v>32</v>
      </c>
      <c r="P131" s="13" t="s">
        <v>32</v>
      </c>
      <c r="Q131" s="13" t="s">
        <v>32</v>
      </c>
      <c r="R131" s="13" t="s">
        <v>32</v>
      </c>
      <c r="S131" s="13" t="s">
        <v>32</v>
      </c>
      <c r="T131" s="13" t="s">
        <v>32</v>
      </c>
      <c r="U131" s="13" t="s">
        <v>32</v>
      </c>
      <c r="V131" s="13" t="s">
        <v>32</v>
      </c>
      <c r="W131" s="13" t="s">
        <v>32</v>
      </c>
      <c r="X131" s="13" t="s">
        <v>32</v>
      </c>
      <c r="Y131" s="13" t="s">
        <v>32</v>
      </c>
      <c r="Z131" s="13" t="s">
        <v>32</v>
      </c>
      <c r="AA131" s="13" t="s">
        <v>32</v>
      </c>
    </row>
    <row r="132" spans="1:27" ht="12.75" customHeight="1" x14ac:dyDescent="0.15">
      <c r="A132" s="10">
        <v>129</v>
      </c>
      <c r="B132" s="11" t="s">
        <v>303</v>
      </c>
      <c r="C132" s="12" t="s">
        <v>28</v>
      </c>
      <c r="D132" s="12" t="s">
        <v>29</v>
      </c>
      <c r="E132" s="11" t="s">
        <v>304</v>
      </c>
      <c r="F132" s="13" t="s">
        <v>31</v>
      </c>
      <c r="G132" s="13" t="s">
        <v>31</v>
      </c>
      <c r="H132" s="13" t="s">
        <v>31</v>
      </c>
      <c r="I132" s="13" t="s">
        <v>31</v>
      </c>
      <c r="J132" s="13" t="s">
        <v>32</v>
      </c>
      <c r="K132" s="13" t="s">
        <v>34</v>
      </c>
      <c r="L132" s="13" t="s">
        <v>34</v>
      </c>
      <c r="M132" s="13" t="s">
        <v>34</v>
      </c>
      <c r="N132" s="13" t="s">
        <v>32</v>
      </c>
      <c r="O132" s="13" t="s">
        <v>34</v>
      </c>
      <c r="P132" s="13" t="s">
        <v>34</v>
      </c>
      <c r="Q132" s="13" t="s">
        <v>33</v>
      </c>
      <c r="R132" s="13" t="s">
        <v>34</v>
      </c>
      <c r="S132" s="13" t="s">
        <v>34</v>
      </c>
      <c r="T132" s="13" t="s">
        <v>33</v>
      </c>
      <c r="U132" s="13" t="s">
        <v>31</v>
      </c>
      <c r="V132" s="13" t="s">
        <v>31</v>
      </c>
      <c r="W132" s="13" t="s">
        <v>33</v>
      </c>
      <c r="X132" s="13" t="s">
        <v>33</v>
      </c>
      <c r="Y132" s="13" t="s">
        <v>33</v>
      </c>
      <c r="Z132" s="13" t="s">
        <v>33</v>
      </c>
      <c r="AA132" s="13" t="s">
        <v>32</v>
      </c>
    </row>
    <row r="133" spans="1:27" ht="12.75" customHeight="1" x14ac:dyDescent="0.15">
      <c r="A133" s="10">
        <v>130</v>
      </c>
      <c r="B133" s="11" t="s">
        <v>305</v>
      </c>
      <c r="C133" s="12" t="s">
        <v>36</v>
      </c>
      <c r="D133" s="12" t="s">
        <v>46</v>
      </c>
      <c r="E133" s="11" t="s">
        <v>306</v>
      </c>
      <c r="F133" s="13" t="s">
        <v>31</v>
      </c>
      <c r="G133" s="13" t="s">
        <v>31</v>
      </c>
      <c r="H133" s="13" t="s">
        <v>31</v>
      </c>
      <c r="I133" s="13" t="s">
        <v>31</v>
      </c>
      <c r="J133" s="13" t="s">
        <v>31</v>
      </c>
      <c r="K133" s="13" t="s">
        <v>32</v>
      </c>
      <c r="L133" s="13" t="s">
        <v>32</v>
      </c>
      <c r="M133" s="13" t="s">
        <v>34</v>
      </c>
      <c r="N133" s="13" t="s">
        <v>32</v>
      </c>
      <c r="O133" s="13" t="s">
        <v>32</v>
      </c>
      <c r="P133" s="13" t="s">
        <v>32</v>
      </c>
      <c r="Q133" s="13" t="s">
        <v>34</v>
      </c>
      <c r="R133" s="13" t="s">
        <v>32</v>
      </c>
      <c r="S133" s="13" t="s">
        <v>32</v>
      </c>
      <c r="T133" s="13" t="s">
        <v>34</v>
      </c>
      <c r="U133" s="13" t="s">
        <v>31</v>
      </c>
      <c r="V133" s="13" t="s">
        <v>31</v>
      </c>
      <c r="W133" s="13" t="s">
        <v>31</v>
      </c>
      <c r="X133" s="13" t="s">
        <v>40</v>
      </c>
      <c r="Y133" s="13" t="s">
        <v>40</v>
      </c>
      <c r="Z133" s="13" t="s">
        <v>40</v>
      </c>
      <c r="AA133" s="13" t="s">
        <v>33</v>
      </c>
    </row>
    <row r="134" spans="1:27" ht="12.75" customHeight="1" x14ac:dyDescent="0.15">
      <c r="A134" s="10">
        <v>131</v>
      </c>
      <c r="B134" s="11" t="s">
        <v>307</v>
      </c>
      <c r="C134" s="12" t="s">
        <v>28</v>
      </c>
      <c r="D134" s="12" t="s">
        <v>115</v>
      </c>
      <c r="E134" s="11" t="s">
        <v>308</v>
      </c>
      <c r="F134" s="13" t="s">
        <v>31</v>
      </c>
      <c r="G134" s="13" t="s">
        <v>32</v>
      </c>
      <c r="H134" s="13" t="s">
        <v>31</v>
      </c>
      <c r="I134" s="13" t="s">
        <v>32</v>
      </c>
      <c r="J134" s="13" t="s">
        <v>32</v>
      </c>
      <c r="K134" s="13" t="s">
        <v>32</v>
      </c>
      <c r="L134" s="13" t="s">
        <v>32</v>
      </c>
      <c r="M134" s="13" t="s">
        <v>32</v>
      </c>
      <c r="N134" s="13" t="s">
        <v>32</v>
      </c>
      <c r="O134" s="13" t="s">
        <v>32</v>
      </c>
      <c r="P134" s="13" t="s">
        <v>32</v>
      </c>
      <c r="Q134" s="13" t="s">
        <v>32</v>
      </c>
      <c r="R134" s="13" t="s">
        <v>32</v>
      </c>
      <c r="S134" s="13" t="s">
        <v>32</v>
      </c>
      <c r="T134" s="13" t="s">
        <v>32</v>
      </c>
      <c r="U134" s="13" t="s">
        <v>32</v>
      </c>
      <c r="V134" s="13" t="s">
        <v>60</v>
      </c>
      <c r="W134" s="13" t="s">
        <v>32</v>
      </c>
      <c r="X134" s="13" t="s">
        <v>32</v>
      </c>
      <c r="Y134" s="13" t="s">
        <v>32</v>
      </c>
      <c r="Z134" s="13" t="s">
        <v>32</v>
      </c>
      <c r="AA134" s="13" t="s">
        <v>32</v>
      </c>
    </row>
    <row r="135" spans="1:27" ht="12.75" customHeight="1" x14ac:dyDescent="0.15">
      <c r="A135" s="10">
        <v>132</v>
      </c>
      <c r="B135" s="11" t="s">
        <v>309</v>
      </c>
      <c r="C135" s="12" t="s">
        <v>28</v>
      </c>
      <c r="D135" s="12" t="s">
        <v>29</v>
      </c>
      <c r="E135" s="11" t="s">
        <v>310</v>
      </c>
      <c r="F135" s="13" t="s">
        <v>31</v>
      </c>
      <c r="G135" s="13" t="s">
        <v>31</v>
      </c>
      <c r="H135" s="13" t="s">
        <v>31</v>
      </c>
      <c r="I135" s="13" t="s">
        <v>31</v>
      </c>
      <c r="J135" s="13" t="s">
        <v>32</v>
      </c>
      <c r="K135" s="13" t="s">
        <v>32</v>
      </c>
      <c r="L135" s="13" t="s">
        <v>33</v>
      </c>
      <c r="M135" s="13" t="s">
        <v>33</v>
      </c>
      <c r="N135" s="13" t="s">
        <v>32</v>
      </c>
      <c r="O135" s="13" t="s">
        <v>32</v>
      </c>
      <c r="P135" s="13" t="s">
        <v>33</v>
      </c>
      <c r="Q135" s="13" t="s">
        <v>33</v>
      </c>
      <c r="R135" s="13" t="s">
        <v>32</v>
      </c>
      <c r="S135" s="13" t="s">
        <v>33</v>
      </c>
      <c r="T135" s="13" t="s">
        <v>33</v>
      </c>
      <c r="U135" s="13" t="s">
        <v>33</v>
      </c>
      <c r="V135" s="13" t="s">
        <v>33</v>
      </c>
      <c r="W135" s="13" t="s">
        <v>33</v>
      </c>
      <c r="X135" s="13" t="s">
        <v>33</v>
      </c>
      <c r="Y135" s="13" t="s">
        <v>33</v>
      </c>
      <c r="Z135" s="13" t="s">
        <v>33</v>
      </c>
      <c r="AA135" s="13" t="s">
        <v>33</v>
      </c>
    </row>
    <row r="136" spans="1:27" ht="12.75" customHeight="1" x14ac:dyDescent="0.15">
      <c r="A136" s="10">
        <v>133</v>
      </c>
      <c r="B136" s="11" t="s">
        <v>311</v>
      </c>
      <c r="C136" s="12" t="s">
        <v>28</v>
      </c>
      <c r="D136" s="12" t="s">
        <v>28</v>
      </c>
      <c r="E136" s="11" t="s">
        <v>312</v>
      </c>
      <c r="F136" s="13" t="s">
        <v>31</v>
      </c>
      <c r="G136" s="13" t="s">
        <v>31</v>
      </c>
      <c r="H136" s="13" t="s">
        <v>32</v>
      </c>
      <c r="I136" s="13" t="s">
        <v>32</v>
      </c>
      <c r="J136" s="13" t="s">
        <v>32</v>
      </c>
      <c r="K136" s="13" t="s">
        <v>34</v>
      </c>
      <c r="L136" s="13" t="s">
        <v>32</v>
      </c>
      <c r="M136" s="13" t="s">
        <v>32</v>
      </c>
      <c r="N136" s="13" t="s">
        <v>32</v>
      </c>
      <c r="O136" s="13" t="s">
        <v>34</v>
      </c>
      <c r="P136" s="13" t="s">
        <v>32</v>
      </c>
      <c r="Q136" s="13" t="s">
        <v>32</v>
      </c>
      <c r="R136" s="13" t="s">
        <v>34</v>
      </c>
      <c r="S136" s="13" t="s">
        <v>32</v>
      </c>
      <c r="T136" s="13" t="s">
        <v>32</v>
      </c>
      <c r="U136" s="13" t="s">
        <v>32</v>
      </c>
      <c r="V136" s="13" t="s">
        <v>32</v>
      </c>
      <c r="W136" s="13" t="s">
        <v>32</v>
      </c>
      <c r="X136" s="13" t="s">
        <v>33</v>
      </c>
      <c r="Y136" s="13" t="s">
        <v>33</v>
      </c>
      <c r="Z136" s="13" t="s">
        <v>33</v>
      </c>
      <c r="AA136" s="13" t="s">
        <v>32</v>
      </c>
    </row>
    <row r="137" spans="1:27" ht="12.75" customHeight="1" x14ac:dyDescent="0.15">
      <c r="A137" s="10">
        <v>134</v>
      </c>
      <c r="B137" s="11" t="s">
        <v>313</v>
      </c>
      <c r="C137" s="12" t="s">
        <v>28</v>
      </c>
      <c r="D137" s="12" t="s">
        <v>72</v>
      </c>
      <c r="E137" s="11" t="s">
        <v>314</v>
      </c>
      <c r="F137" s="13" t="s">
        <v>31</v>
      </c>
      <c r="G137" s="13" t="s">
        <v>31</v>
      </c>
      <c r="H137" s="13" t="s">
        <v>31</v>
      </c>
      <c r="I137" s="13" t="s">
        <v>31</v>
      </c>
      <c r="J137" s="13" t="s">
        <v>32</v>
      </c>
      <c r="K137" s="13" t="s">
        <v>34</v>
      </c>
      <c r="L137" s="13" t="s">
        <v>34</v>
      </c>
      <c r="M137" s="13" t="s">
        <v>33</v>
      </c>
      <c r="N137" s="13" t="s">
        <v>32</v>
      </c>
      <c r="O137" s="13" t="s">
        <v>34</v>
      </c>
      <c r="P137" s="13" t="s">
        <v>34</v>
      </c>
      <c r="Q137" s="13" t="s">
        <v>33</v>
      </c>
      <c r="R137" s="13" t="s">
        <v>34</v>
      </c>
      <c r="S137" s="13" t="s">
        <v>34</v>
      </c>
      <c r="T137" s="13" t="s">
        <v>33</v>
      </c>
      <c r="U137" s="13" t="s">
        <v>31</v>
      </c>
      <c r="V137" s="13" t="s">
        <v>31</v>
      </c>
      <c r="W137" s="13" t="s">
        <v>32</v>
      </c>
      <c r="X137" s="13" t="s">
        <v>74</v>
      </c>
      <c r="Y137" s="13" t="s">
        <v>74</v>
      </c>
      <c r="Z137" s="13" t="s">
        <v>74</v>
      </c>
      <c r="AA137" s="13" t="s">
        <v>32</v>
      </c>
    </row>
    <row r="138" spans="1:27" ht="12.75" customHeight="1" x14ac:dyDescent="0.15">
      <c r="A138" s="10">
        <v>135</v>
      </c>
      <c r="B138" s="11" t="s">
        <v>315</v>
      </c>
      <c r="C138" s="12" t="s">
        <v>28</v>
      </c>
      <c r="D138" s="12" t="s">
        <v>29</v>
      </c>
      <c r="E138" s="11" t="s">
        <v>316</v>
      </c>
      <c r="F138" s="13" t="s">
        <v>31</v>
      </c>
      <c r="G138" s="13" t="s">
        <v>31</v>
      </c>
      <c r="H138" s="13" t="s">
        <v>31</v>
      </c>
      <c r="I138" s="13" t="s">
        <v>31</v>
      </c>
      <c r="J138" s="13" t="s">
        <v>32</v>
      </c>
      <c r="K138" s="13" t="s">
        <v>34</v>
      </c>
      <c r="L138" s="13" t="s">
        <v>34</v>
      </c>
      <c r="M138" s="13" t="s">
        <v>34</v>
      </c>
      <c r="N138" s="13" t="s">
        <v>32</v>
      </c>
      <c r="O138" s="13" t="s">
        <v>34</v>
      </c>
      <c r="P138" s="13" t="s">
        <v>34</v>
      </c>
      <c r="Q138" s="13" t="s">
        <v>34</v>
      </c>
      <c r="R138" s="13" t="s">
        <v>34</v>
      </c>
      <c r="S138" s="13" t="s">
        <v>34</v>
      </c>
      <c r="T138" s="13" t="s">
        <v>34</v>
      </c>
      <c r="U138" s="13" t="s">
        <v>31</v>
      </c>
      <c r="V138" s="13" t="s">
        <v>31</v>
      </c>
      <c r="W138" s="13" t="s">
        <v>31</v>
      </c>
      <c r="X138" s="13" t="s">
        <v>33</v>
      </c>
      <c r="Y138" s="13" t="s">
        <v>33</v>
      </c>
      <c r="Z138" s="13" t="s">
        <v>33</v>
      </c>
      <c r="AA138" s="13" t="s">
        <v>33</v>
      </c>
    </row>
    <row r="139" spans="1:27" ht="12.75" customHeight="1" x14ac:dyDescent="0.15">
      <c r="A139" s="10">
        <v>136</v>
      </c>
      <c r="B139" s="11" t="s">
        <v>317</v>
      </c>
      <c r="C139" s="12" t="s">
        <v>36</v>
      </c>
      <c r="D139" s="12" t="s">
        <v>46</v>
      </c>
      <c r="E139" s="11" t="s">
        <v>318</v>
      </c>
      <c r="F139" s="13" t="s">
        <v>31</v>
      </c>
      <c r="G139" s="13" t="s">
        <v>31</v>
      </c>
      <c r="H139" s="13" t="s">
        <v>31</v>
      </c>
      <c r="I139" s="13" t="s">
        <v>31</v>
      </c>
      <c r="J139" s="13" t="s">
        <v>31</v>
      </c>
      <c r="K139" s="13" t="s">
        <v>32</v>
      </c>
      <c r="L139" s="13" t="s">
        <v>32</v>
      </c>
      <c r="M139" s="13" t="s">
        <v>34</v>
      </c>
      <c r="N139" s="13" t="s">
        <v>32</v>
      </c>
      <c r="O139" s="13" t="s">
        <v>32</v>
      </c>
      <c r="P139" s="13" t="s">
        <v>32</v>
      </c>
      <c r="Q139" s="13" t="s">
        <v>34</v>
      </c>
      <c r="R139" s="13" t="s">
        <v>32</v>
      </c>
      <c r="S139" s="13" t="s">
        <v>32</v>
      </c>
      <c r="T139" s="13" t="s">
        <v>33</v>
      </c>
      <c r="U139" s="13" t="s">
        <v>31</v>
      </c>
      <c r="V139" s="13" t="s">
        <v>31</v>
      </c>
      <c r="W139" s="13" t="s">
        <v>33</v>
      </c>
      <c r="X139" s="13" t="s">
        <v>40</v>
      </c>
      <c r="Y139" s="13" t="s">
        <v>40</v>
      </c>
      <c r="Z139" s="13" t="s">
        <v>40</v>
      </c>
      <c r="AA139" s="13" t="s">
        <v>32</v>
      </c>
    </row>
    <row r="140" spans="1:27" ht="12.75" customHeight="1" x14ac:dyDescent="0.15">
      <c r="A140" s="10">
        <v>137</v>
      </c>
      <c r="B140" s="11" t="s">
        <v>319</v>
      </c>
      <c r="C140" s="12"/>
      <c r="D140" s="12" t="s">
        <v>42</v>
      </c>
      <c r="E140" s="11" t="s">
        <v>320</v>
      </c>
      <c r="F140" s="13" t="s">
        <v>31</v>
      </c>
      <c r="G140" s="13" t="s">
        <v>31</v>
      </c>
      <c r="H140" s="13" t="s">
        <v>32</v>
      </c>
      <c r="I140" s="13" t="s">
        <v>32</v>
      </c>
      <c r="J140" s="13" t="s">
        <v>32</v>
      </c>
      <c r="K140" s="13" t="s">
        <v>33</v>
      </c>
      <c r="L140" s="13" t="s">
        <v>32</v>
      </c>
      <c r="M140" s="13" t="s">
        <v>32</v>
      </c>
      <c r="N140" s="13" t="s">
        <v>32</v>
      </c>
      <c r="O140" s="13" t="s">
        <v>33</v>
      </c>
      <c r="P140" s="13" t="s">
        <v>32</v>
      </c>
      <c r="Q140" s="13" t="s">
        <v>32</v>
      </c>
      <c r="R140" s="13" t="s">
        <v>33</v>
      </c>
      <c r="S140" s="13" t="s">
        <v>32</v>
      </c>
      <c r="T140" s="13" t="s">
        <v>32</v>
      </c>
      <c r="U140" s="13" t="s">
        <v>31</v>
      </c>
      <c r="V140" s="13" t="s">
        <v>32</v>
      </c>
      <c r="W140" s="13" t="s">
        <v>32</v>
      </c>
      <c r="X140" s="13" t="s">
        <v>40</v>
      </c>
      <c r="Y140" s="13" t="s">
        <v>40</v>
      </c>
      <c r="Z140" s="13" t="s">
        <v>40</v>
      </c>
      <c r="AA140" s="13" t="s">
        <v>74</v>
      </c>
    </row>
    <row r="141" spans="1:27" ht="12.75" customHeight="1" x14ac:dyDescent="0.15">
      <c r="A141" s="10">
        <v>138</v>
      </c>
      <c r="B141" s="11" t="s">
        <v>321</v>
      </c>
      <c r="C141" s="12" t="s">
        <v>28</v>
      </c>
      <c r="D141" s="12" t="s">
        <v>72</v>
      </c>
      <c r="E141" s="11" t="s">
        <v>322</v>
      </c>
      <c r="F141" s="13" t="s">
        <v>31</v>
      </c>
      <c r="G141" s="13" t="s">
        <v>31</v>
      </c>
      <c r="H141" s="13" t="s">
        <v>31</v>
      </c>
      <c r="I141" s="13" t="s">
        <v>31</v>
      </c>
      <c r="J141" s="13" t="s">
        <v>31</v>
      </c>
      <c r="K141" s="13" t="s">
        <v>34</v>
      </c>
      <c r="L141" s="13" t="s">
        <v>34</v>
      </c>
      <c r="M141" s="13" t="s">
        <v>34</v>
      </c>
      <c r="N141" s="13" t="s">
        <v>32</v>
      </c>
      <c r="O141" s="13" t="s">
        <v>34</v>
      </c>
      <c r="P141" s="13" t="s">
        <v>34</v>
      </c>
      <c r="Q141" s="13" t="s">
        <v>34</v>
      </c>
      <c r="R141" s="13" t="s">
        <v>34</v>
      </c>
      <c r="S141" s="13" t="s">
        <v>34</v>
      </c>
      <c r="T141" s="13" t="s">
        <v>34</v>
      </c>
      <c r="U141" s="13" t="s">
        <v>31</v>
      </c>
      <c r="V141" s="13" t="s">
        <v>31</v>
      </c>
      <c r="W141" s="13" t="s">
        <v>33</v>
      </c>
      <c r="X141" s="13" t="s">
        <v>74</v>
      </c>
      <c r="Y141" s="13" t="s">
        <v>74</v>
      </c>
      <c r="Z141" s="13" t="s">
        <v>40</v>
      </c>
      <c r="AA141" s="13" t="s">
        <v>32</v>
      </c>
    </row>
    <row r="142" spans="1:27" ht="12.75" customHeight="1" x14ac:dyDescent="0.15">
      <c r="A142" s="10">
        <v>139</v>
      </c>
      <c r="B142" s="11" t="s">
        <v>323</v>
      </c>
      <c r="C142" s="12" t="s">
        <v>28</v>
      </c>
      <c r="D142" s="12" t="s">
        <v>72</v>
      </c>
      <c r="E142" s="11" t="s">
        <v>324</v>
      </c>
      <c r="F142" s="13" t="s">
        <v>31</v>
      </c>
      <c r="G142" s="13" t="s">
        <v>31</v>
      </c>
      <c r="H142" s="13" t="s">
        <v>31</v>
      </c>
      <c r="I142" s="13" t="s">
        <v>31</v>
      </c>
      <c r="J142" s="13" t="s">
        <v>32</v>
      </c>
      <c r="K142" s="13" t="s">
        <v>34</v>
      </c>
      <c r="L142" s="13" t="s">
        <v>34</v>
      </c>
      <c r="M142" s="13" t="s">
        <v>32</v>
      </c>
      <c r="N142" s="13" t="s">
        <v>32</v>
      </c>
      <c r="O142" s="13" t="s">
        <v>34</v>
      </c>
      <c r="P142" s="13" t="s">
        <v>34</v>
      </c>
      <c r="Q142" s="13" t="s">
        <v>32</v>
      </c>
      <c r="R142" s="13" t="s">
        <v>34</v>
      </c>
      <c r="S142" s="13" t="s">
        <v>34</v>
      </c>
      <c r="T142" s="13" t="s">
        <v>32</v>
      </c>
      <c r="U142" s="13" t="s">
        <v>31</v>
      </c>
      <c r="V142" s="13" t="s">
        <v>31</v>
      </c>
      <c r="W142" s="13" t="s">
        <v>32</v>
      </c>
      <c r="X142" s="13" t="s">
        <v>74</v>
      </c>
      <c r="Y142" s="13" t="s">
        <v>74</v>
      </c>
      <c r="Z142" s="13" t="s">
        <v>40</v>
      </c>
      <c r="AA142" s="13" t="s">
        <v>32</v>
      </c>
    </row>
    <row r="143" spans="1:27" ht="12.75" customHeight="1" x14ac:dyDescent="0.15">
      <c r="A143" s="10">
        <v>140</v>
      </c>
      <c r="B143" s="11" t="s">
        <v>325</v>
      </c>
      <c r="C143" s="12" t="s">
        <v>36</v>
      </c>
      <c r="D143" s="12" t="s">
        <v>37</v>
      </c>
      <c r="E143" s="11" t="s">
        <v>326</v>
      </c>
      <c r="F143" s="13" t="s">
        <v>31</v>
      </c>
      <c r="G143" s="13" t="s">
        <v>44</v>
      </c>
      <c r="H143" s="13" t="s">
        <v>44</v>
      </c>
      <c r="I143" s="13" t="s">
        <v>44</v>
      </c>
      <c r="J143" s="13" t="s">
        <v>44</v>
      </c>
      <c r="K143" s="13" t="s">
        <v>32</v>
      </c>
      <c r="L143" s="13" t="s">
        <v>33</v>
      </c>
      <c r="M143" s="13" t="s">
        <v>33</v>
      </c>
      <c r="N143" s="13" t="s">
        <v>32</v>
      </c>
      <c r="O143" s="13" t="s">
        <v>32</v>
      </c>
      <c r="P143" s="13" t="s">
        <v>32</v>
      </c>
      <c r="Q143" s="13" t="s">
        <v>33</v>
      </c>
      <c r="R143" s="13" t="s">
        <v>32</v>
      </c>
      <c r="S143" s="13" t="s">
        <v>32</v>
      </c>
      <c r="T143" s="13" t="s">
        <v>33</v>
      </c>
      <c r="U143" s="13" t="s">
        <v>33</v>
      </c>
      <c r="V143" s="13" t="s">
        <v>33</v>
      </c>
      <c r="W143" s="13" t="s">
        <v>33</v>
      </c>
      <c r="X143" s="13" t="s">
        <v>33</v>
      </c>
      <c r="Y143" s="13" t="s">
        <v>33</v>
      </c>
      <c r="Z143" s="13" t="s">
        <v>33</v>
      </c>
      <c r="AA143" s="13" t="s">
        <v>33</v>
      </c>
    </row>
    <row r="144" spans="1:27" ht="12.75" customHeight="1" x14ac:dyDescent="0.15">
      <c r="A144" s="10">
        <v>141</v>
      </c>
      <c r="B144" s="11" t="s">
        <v>327</v>
      </c>
      <c r="C144" s="12" t="s">
        <v>28</v>
      </c>
      <c r="D144" s="12" t="s">
        <v>72</v>
      </c>
      <c r="E144" s="11" t="s">
        <v>328</v>
      </c>
      <c r="F144" s="13" t="s">
        <v>31</v>
      </c>
      <c r="G144" s="13" t="s">
        <v>31</v>
      </c>
      <c r="H144" s="13" t="s">
        <v>31</v>
      </c>
      <c r="I144" s="13" t="s">
        <v>32</v>
      </c>
      <c r="J144" s="13" t="s">
        <v>32</v>
      </c>
      <c r="K144" s="13" t="s">
        <v>32</v>
      </c>
      <c r="L144" s="13" t="s">
        <v>32</v>
      </c>
      <c r="M144" s="13" t="s">
        <v>32</v>
      </c>
      <c r="N144" s="13" t="s">
        <v>32</v>
      </c>
      <c r="O144" s="13" t="s">
        <v>32</v>
      </c>
      <c r="P144" s="13" t="s">
        <v>32</v>
      </c>
      <c r="Q144" s="13" t="s">
        <v>32</v>
      </c>
      <c r="R144" s="13" t="s">
        <v>32</v>
      </c>
      <c r="S144" s="13" t="s">
        <v>32</v>
      </c>
      <c r="T144" s="13" t="s">
        <v>32</v>
      </c>
      <c r="U144" s="13" t="s">
        <v>31</v>
      </c>
      <c r="V144" s="13" t="s">
        <v>31</v>
      </c>
      <c r="W144" s="13" t="s">
        <v>32</v>
      </c>
      <c r="X144" s="13" t="s">
        <v>33</v>
      </c>
      <c r="Y144" s="13" t="s">
        <v>32</v>
      </c>
      <c r="Z144" s="13" t="s">
        <v>32</v>
      </c>
      <c r="AA144" s="13" t="s">
        <v>32</v>
      </c>
    </row>
    <row r="145" spans="1:27" ht="12.75" customHeight="1" x14ac:dyDescent="0.15">
      <c r="A145" s="10">
        <v>142</v>
      </c>
      <c r="B145" s="11" t="s">
        <v>329</v>
      </c>
      <c r="C145" s="12" t="s">
        <v>28</v>
      </c>
      <c r="D145" s="12" t="s">
        <v>29</v>
      </c>
      <c r="E145" s="11" t="s">
        <v>330</v>
      </c>
      <c r="F145" s="13" t="s">
        <v>31</v>
      </c>
      <c r="G145" s="13" t="s">
        <v>44</v>
      </c>
      <c r="H145" s="13" t="s">
        <v>44</v>
      </c>
      <c r="I145" s="13" t="s">
        <v>44</v>
      </c>
      <c r="J145" s="13" t="s">
        <v>44</v>
      </c>
      <c r="K145" s="13" t="s">
        <v>32</v>
      </c>
      <c r="L145" s="13" t="s">
        <v>32</v>
      </c>
      <c r="M145" s="13" t="s">
        <v>33</v>
      </c>
      <c r="N145" s="13" t="s">
        <v>32</v>
      </c>
      <c r="O145" s="13" t="s">
        <v>32</v>
      </c>
      <c r="P145" s="13" t="s">
        <v>32</v>
      </c>
      <c r="Q145" s="13" t="s">
        <v>33</v>
      </c>
      <c r="R145" s="13" t="s">
        <v>32</v>
      </c>
      <c r="S145" s="13" t="s">
        <v>32</v>
      </c>
      <c r="T145" s="13" t="s">
        <v>33</v>
      </c>
      <c r="U145" s="13" t="s">
        <v>33</v>
      </c>
      <c r="V145" s="13" t="s">
        <v>33</v>
      </c>
      <c r="W145" s="13" t="s">
        <v>32</v>
      </c>
      <c r="X145" s="13" t="s">
        <v>33</v>
      </c>
      <c r="Y145" s="13" t="s">
        <v>33</v>
      </c>
      <c r="Z145" s="13" t="s">
        <v>33</v>
      </c>
      <c r="AA145" s="13" t="s">
        <v>33</v>
      </c>
    </row>
    <row r="146" spans="1:27" ht="12.75" customHeight="1" x14ac:dyDescent="0.15">
      <c r="A146" s="10">
        <v>143</v>
      </c>
      <c r="B146" s="11" t="s">
        <v>331</v>
      </c>
      <c r="C146" s="12" t="s">
        <v>28</v>
      </c>
      <c r="D146" s="12" t="s">
        <v>72</v>
      </c>
      <c r="E146" s="11" t="s">
        <v>332</v>
      </c>
      <c r="F146" s="13" t="s">
        <v>31</v>
      </c>
      <c r="G146" s="13" t="s">
        <v>31</v>
      </c>
      <c r="H146" s="13" t="s">
        <v>31</v>
      </c>
      <c r="I146" s="13" t="s">
        <v>32</v>
      </c>
      <c r="J146" s="13" t="s">
        <v>32</v>
      </c>
      <c r="K146" s="13" t="s">
        <v>32</v>
      </c>
      <c r="L146" s="13" t="s">
        <v>32</v>
      </c>
      <c r="M146" s="13" t="s">
        <v>32</v>
      </c>
      <c r="N146" s="13" t="s">
        <v>32</v>
      </c>
      <c r="O146" s="13" t="s">
        <v>32</v>
      </c>
      <c r="P146" s="13" t="s">
        <v>32</v>
      </c>
      <c r="Q146" s="13" t="s">
        <v>32</v>
      </c>
      <c r="R146" s="13" t="s">
        <v>32</v>
      </c>
      <c r="S146" s="13" t="s">
        <v>32</v>
      </c>
      <c r="T146" s="13" t="s">
        <v>32</v>
      </c>
      <c r="U146" s="13" t="s">
        <v>32</v>
      </c>
      <c r="V146" s="13" t="s">
        <v>32</v>
      </c>
      <c r="W146" s="13" t="s">
        <v>32</v>
      </c>
      <c r="X146" s="13" t="s">
        <v>33</v>
      </c>
      <c r="Y146" s="13" t="s">
        <v>32</v>
      </c>
      <c r="Z146" s="13" t="s">
        <v>32</v>
      </c>
      <c r="AA146" s="13" t="s">
        <v>32</v>
      </c>
    </row>
    <row r="147" spans="1:27" ht="12.75" customHeight="1" x14ac:dyDescent="0.15">
      <c r="A147" s="10">
        <v>144</v>
      </c>
      <c r="B147" s="11" t="s">
        <v>333</v>
      </c>
      <c r="C147" s="12" t="s">
        <v>28</v>
      </c>
      <c r="D147" s="12" t="s">
        <v>28</v>
      </c>
      <c r="E147" s="11" t="s">
        <v>334</v>
      </c>
      <c r="F147" s="13" t="s">
        <v>31</v>
      </c>
      <c r="G147" s="13" t="s">
        <v>31</v>
      </c>
      <c r="H147" s="13" t="s">
        <v>31</v>
      </c>
      <c r="I147" s="13" t="s">
        <v>31</v>
      </c>
      <c r="J147" s="13" t="s">
        <v>32</v>
      </c>
      <c r="K147" s="13" t="s">
        <v>34</v>
      </c>
      <c r="L147" s="13" t="s">
        <v>34</v>
      </c>
      <c r="M147" s="13" t="s">
        <v>32</v>
      </c>
      <c r="N147" s="13" t="s">
        <v>32</v>
      </c>
      <c r="O147" s="13" t="s">
        <v>34</v>
      </c>
      <c r="P147" s="13" t="s">
        <v>34</v>
      </c>
      <c r="Q147" s="13" t="s">
        <v>32</v>
      </c>
      <c r="R147" s="13" t="s">
        <v>34</v>
      </c>
      <c r="S147" s="13" t="s">
        <v>34</v>
      </c>
      <c r="T147" s="13" t="s">
        <v>32</v>
      </c>
      <c r="U147" s="13" t="s">
        <v>31</v>
      </c>
      <c r="V147" s="13" t="s">
        <v>31</v>
      </c>
      <c r="W147" s="13" t="s">
        <v>32</v>
      </c>
      <c r="X147" s="13" t="s">
        <v>40</v>
      </c>
      <c r="Y147" s="13" t="s">
        <v>74</v>
      </c>
      <c r="Z147" s="13" t="s">
        <v>74</v>
      </c>
      <c r="AA147" s="13" t="s">
        <v>32</v>
      </c>
    </row>
    <row r="148" spans="1:27" ht="12.75" customHeight="1" x14ac:dyDescent="0.15">
      <c r="A148" s="10">
        <v>145</v>
      </c>
      <c r="B148" s="11" t="s">
        <v>335</v>
      </c>
      <c r="C148" s="12" t="s">
        <v>28</v>
      </c>
      <c r="D148" s="12" t="s">
        <v>28</v>
      </c>
      <c r="E148" s="11" t="s">
        <v>336</v>
      </c>
      <c r="F148" s="13" t="s">
        <v>31</v>
      </c>
      <c r="G148" s="13" t="s">
        <v>31</v>
      </c>
      <c r="H148" s="13" t="s">
        <v>31</v>
      </c>
      <c r="I148" s="13" t="s">
        <v>31</v>
      </c>
      <c r="J148" s="13" t="s">
        <v>31</v>
      </c>
      <c r="K148" s="13" t="s">
        <v>34</v>
      </c>
      <c r="L148" s="13" t="s">
        <v>34</v>
      </c>
      <c r="M148" s="13" t="s">
        <v>34</v>
      </c>
      <c r="N148" s="13" t="s">
        <v>32</v>
      </c>
      <c r="O148" s="13" t="s">
        <v>34</v>
      </c>
      <c r="P148" s="13" t="s">
        <v>34</v>
      </c>
      <c r="Q148" s="13" t="s">
        <v>34</v>
      </c>
      <c r="R148" s="13" t="s">
        <v>34</v>
      </c>
      <c r="S148" s="13" t="s">
        <v>34</v>
      </c>
      <c r="T148" s="13" t="s">
        <v>34</v>
      </c>
      <c r="U148" s="13" t="s">
        <v>31</v>
      </c>
      <c r="V148" s="13" t="s">
        <v>31</v>
      </c>
      <c r="W148" s="13" t="s">
        <v>31</v>
      </c>
      <c r="X148" s="13" t="s">
        <v>40</v>
      </c>
      <c r="Y148" s="13" t="s">
        <v>40</v>
      </c>
      <c r="Z148" s="13" t="s">
        <v>40</v>
      </c>
      <c r="AA148" s="13" t="s">
        <v>40</v>
      </c>
    </row>
    <row r="149" spans="1:27" ht="12.75" customHeight="1" x14ac:dyDescent="0.15">
      <c r="A149" s="10">
        <v>146</v>
      </c>
      <c r="B149" s="11" t="s">
        <v>337</v>
      </c>
      <c r="C149" s="12" t="s">
        <v>36</v>
      </c>
      <c r="D149" s="12" t="s">
        <v>36</v>
      </c>
      <c r="E149" s="11" t="s">
        <v>338</v>
      </c>
      <c r="F149" s="13" t="s">
        <v>31</v>
      </c>
      <c r="G149" s="13" t="s">
        <v>31</v>
      </c>
      <c r="H149" s="13" t="s">
        <v>44</v>
      </c>
      <c r="I149" s="13" t="s">
        <v>44</v>
      </c>
      <c r="J149" s="13" t="s">
        <v>44</v>
      </c>
      <c r="K149" s="13" t="s">
        <v>33</v>
      </c>
      <c r="L149" s="13" t="s">
        <v>33</v>
      </c>
      <c r="M149" s="13" t="s">
        <v>33</v>
      </c>
      <c r="N149" s="13" t="s">
        <v>32</v>
      </c>
      <c r="O149" s="13" t="s">
        <v>33</v>
      </c>
      <c r="P149" s="13" t="s">
        <v>33</v>
      </c>
      <c r="Q149" s="13" t="s">
        <v>33</v>
      </c>
      <c r="R149" s="13" t="s">
        <v>33</v>
      </c>
      <c r="S149" s="13" t="s">
        <v>33</v>
      </c>
      <c r="T149" s="13" t="s">
        <v>33</v>
      </c>
      <c r="U149" s="13" t="s">
        <v>33</v>
      </c>
      <c r="V149" s="13" t="s">
        <v>33</v>
      </c>
      <c r="W149" s="13" t="s">
        <v>33</v>
      </c>
      <c r="X149" s="13" t="s">
        <v>33</v>
      </c>
      <c r="Y149" s="13" t="s">
        <v>33</v>
      </c>
      <c r="Z149" s="13" t="s">
        <v>33</v>
      </c>
      <c r="AA149" s="13" t="s">
        <v>32</v>
      </c>
    </row>
    <row r="150" spans="1:27" ht="12.75" customHeight="1" x14ac:dyDescent="0.15">
      <c r="A150" s="10">
        <v>147</v>
      </c>
      <c r="B150" s="11" t="s">
        <v>339</v>
      </c>
      <c r="C150" s="12" t="s">
        <v>28</v>
      </c>
      <c r="D150" s="12" t="s">
        <v>29</v>
      </c>
      <c r="E150" s="11" t="s">
        <v>340</v>
      </c>
      <c r="F150" s="13" t="s">
        <v>31</v>
      </c>
      <c r="G150" s="13" t="s">
        <v>31</v>
      </c>
      <c r="H150" s="13" t="s">
        <v>44</v>
      </c>
      <c r="I150" s="13" t="s">
        <v>44</v>
      </c>
      <c r="J150" s="13" t="s">
        <v>32</v>
      </c>
      <c r="K150" s="13" t="s">
        <v>33</v>
      </c>
      <c r="L150" s="13" t="s">
        <v>33</v>
      </c>
      <c r="M150" s="13" t="s">
        <v>32</v>
      </c>
      <c r="N150" s="13" t="s">
        <v>32</v>
      </c>
      <c r="O150" s="13" t="s">
        <v>33</v>
      </c>
      <c r="P150" s="13" t="s">
        <v>33</v>
      </c>
      <c r="Q150" s="13" t="s">
        <v>32</v>
      </c>
      <c r="R150" s="13" t="s">
        <v>33</v>
      </c>
      <c r="S150" s="13" t="s">
        <v>33</v>
      </c>
      <c r="T150" s="13" t="s">
        <v>32</v>
      </c>
      <c r="U150" s="13" t="s">
        <v>33</v>
      </c>
      <c r="V150" s="13" t="s">
        <v>32</v>
      </c>
      <c r="W150" s="13" t="s">
        <v>32</v>
      </c>
      <c r="X150" s="13" t="s">
        <v>33</v>
      </c>
      <c r="Y150" s="13" t="s">
        <v>33</v>
      </c>
      <c r="Z150" s="13" t="s">
        <v>32</v>
      </c>
      <c r="AA150" s="13" t="s">
        <v>32</v>
      </c>
    </row>
    <row r="151" spans="1:27" ht="12.75" customHeight="1" x14ac:dyDescent="0.15">
      <c r="A151" s="10">
        <v>148</v>
      </c>
      <c r="B151" s="11" t="s">
        <v>341</v>
      </c>
      <c r="C151" s="12" t="s">
        <v>28</v>
      </c>
      <c r="D151" s="12" t="s">
        <v>28</v>
      </c>
      <c r="E151" s="11" t="s">
        <v>342</v>
      </c>
      <c r="F151" s="13" t="s">
        <v>31</v>
      </c>
      <c r="G151" s="13" t="s">
        <v>31</v>
      </c>
      <c r="H151" s="13" t="s">
        <v>31</v>
      </c>
      <c r="I151" s="13" t="s">
        <v>32</v>
      </c>
      <c r="J151" s="13" t="s">
        <v>32</v>
      </c>
      <c r="K151" s="13" t="s">
        <v>34</v>
      </c>
      <c r="L151" s="13" t="s">
        <v>34</v>
      </c>
      <c r="M151" s="13" t="s">
        <v>32</v>
      </c>
      <c r="N151" s="13" t="s">
        <v>32</v>
      </c>
      <c r="O151" s="13" t="s">
        <v>34</v>
      </c>
      <c r="P151" s="13" t="s">
        <v>34</v>
      </c>
      <c r="Q151" s="13" t="s">
        <v>32</v>
      </c>
      <c r="R151" s="13" t="s">
        <v>34</v>
      </c>
      <c r="S151" s="13" t="s">
        <v>34</v>
      </c>
      <c r="T151" s="13" t="s">
        <v>32</v>
      </c>
      <c r="U151" s="13" t="s">
        <v>31</v>
      </c>
      <c r="V151" s="13" t="s">
        <v>31</v>
      </c>
      <c r="W151" s="13" t="s">
        <v>32</v>
      </c>
      <c r="X151" s="13" t="s">
        <v>40</v>
      </c>
      <c r="Y151" s="13" t="s">
        <v>74</v>
      </c>
      <c r="Z151" s="13" t="s">
        <v>74</v>
      </c>
      <c r="AA151" s="13" t="s">
        <v>32</v>
      </c>
    </row>
    <row r="152" spans="1:27" ht="12.75" customHeight="1" x14ac:dyDescent="0.15">
      <c r="A152" s="10">
        <v>149</v>
      </c>
      <c r="B152" s="11" t="s">
        <v>343</v>
      </c>
      <c r="C152" s="12" t="s">
        <v>36</v>
      </c>
      <c r="D152" s="12" t="s">
        <v>46</v>
      </c>
      <c r="E152" s="11" t="s">
        <v>344</v>
      </c>
      <c r="F152" s="13" t="s">
        <v>31</v>
      </c>
      <c r="G152" s="13" t="s">
        <v>31</v>
      </c>
      <c r="H152" s="13" t="s">
        <v>31</v>
      </c>
      <c r="I152" s="13" t="s">
        <v>31</v>
      </c>
      <c r="J152" s="13" t="s">
        <v>31</v>
      </c>
      <c r="K152" s="13" t="s">
        <v>32</v>
      </c>
      <c r="L152" s="13" t="s">
        <v>32</v>
      </c>
      <c r="M152" s="13" t="s">
        <v>32</v>
      </c>
      <c r="N152" s="13" t="s">
        <v>32</v>
      </c>
      <c r="O152" s="13" t="s">
        <v>32</v>
      </c>
      <c r="P152" s="13" t="s">
        <v>32</v>
      </c>
      <c r="Q152" s="13" t="s">
        <v>32</v>
      </c>
      <c r="R152" s="13" t="s">
        <v>32</v>
      </c>
      <c r="S152" s="13" t="s">
        <v>32</v>
      </c>
      <c r="T152" s="13" t="s">
        <v>32</v>
      </c>
      <c r="U152" s="13" t="s">
        <v>31</v>
      </c>
      <c r="V152" s="13" t="s">
        <v>31</v>
      </c>
      <c r="W152" s="13" t="s">
        <v>33</v>
      </c>
      <c r="X152" s="13" t="s">
        <v>40</v>
      </c>
      <c r="Y152" s="13" t="s">
        <v>40</v>
      </c>
      <c r="Z152" s="13" t="s">
        <v>40</v>
      </c>
      <c r="AA152" s="13" t="s">
        <v>32</v>
      </c>
    </row>
    <row r="153" spans="1:27" ht="12.75" customHeight="1" x14ac:dyDescent="0.15">
      <c r="A153" s="10">
        <v>150</v>
      </c>
      <c r="B153" s="11" t="s">
        <v>345</v>
      </c>
      <c r="C153" s="12" t="s">
        <v>36</v>
      </c>
      <c r="D153" s="12" t="s">
        <v>46</v>
      </c>
      <c r="E153" s="11" t="s">
        <v>346</v>
      </c>
      <c r="F153" s="13" t="s">
        <v>31</v>
      </c>
      <c r="G153" s="13" t="s">
        <v>31</v>
      </c>
      <c r="H153" s="13" t="s">
        <v>31</v>
      </c>
      <c r="I153" s="13" t="s">
        <v>31</v>
      </c>
      <c r="J153" s="13" t="s">
        <v>32</v>
      </c>
      <c r="K153" s="13" t="s">
        <v>32</v>
      </c>
      <c r="L153" s="13" t="s">
        <v>32</v>
      </c>
      <c r="M153" s="13" t="s">
        <v>34</v>
      </c>
      <c r="N153" s="13" t="s">
        <v>32</v>
      </c>
      <c r="O153" s="13" t="s">
        <v>32</v>
      </c>
      <c r="P153" s="13" t="s">
        <v>32</v>
      </c>
      <c r="Q153" s="13" t="s">
        <v>34</v>
      </c>
      <c r="R153" s="13" t="s">
        <v>32</v>
      </c>
      <c r="S153" s="13" t="s">
        <v>32</v>
      </c>
      <c r="T153" s="13" t="s">
        <v>32</v>
      </c>
      <c r="U153" s="13" t="s">
        <v>31</v>
      </c>
      <c r="V153" s="13" t="s">
        <v>31</v>
      </c>
      <c r="W153" s="13" t="s">
        <v>32</v>
      </c>
      <c r="X153" s="13" t="s">
        <v>40</v>
      </c>
      <c r="Y153" s="13" t="s">
        <v>40</v>
      </c>
      <c r="Z153" s="13" t="s">
        <v>40</v>
      </c>
      <c r="AA153" s="13" t="s">
        <v>32</v>
      </c>
    </row>
    <row r="154" spans="1:27" ht="12.75" customHeight="1" x14ac:dyDescent="0.15">
      <c r="A154" s="10">
        <v>151</v>
      </c>
      <c r="B154" s="11" t="s">
        <v>347</v>
      </c>
      <c r="C154" s="12" t="s">
        <v>28</v>
      </c>
      <c r="D154" s="12" t="s">
        <v>72</v>
      </c>
      <c r="E154" s="11" t="s">
        <v>348</v>
      </c>
      <c r="F154" s="13" t="s">
        <v>44</v>
      </c>
      <c r="G154" s="13" t="s">
        <v>32</v>
      </c>
      <c r="H154" s="13" t="s">
        <v>32</v>
      </c>
      <c r="I154" s="13" t="s">
        <v>32</v>
      </c>
      <c r="J154" s="13" t="s">
        <v>32</v>
      </c>
      <c r="K154" s="13" t="s">
        <v>32</v>
      </c>
      <c r="L154" s="13" t="s">
        <v>32</v>
      </c>
      <c r="M154" s="13" t="s">
        <v>32</v>
      </c>
      <c r="N154" s="13" t="s">
        <v>32</v>
      </c>
      <c r="O154" s="13" t="s">
        <v>32</v>
      </c>
      <c r="P154" s="13" t="s">
        <v>32</v>
      </c>
      <c r="Q154" s="13" t="s">
        <v>32</v>
      </c>
      <c r="R154" s="13" t="s">
        <v>32</v>
      </c>
      <c r="S154" s="13" t="s">
        <v>32</v>
      </c>
      <c r="T154" s="13" t="s">
        <v>32</v>
      </c>
      <c r="U154" s="13" t="s">
        <v>32</v>
      </c>
      <c r="V154" s="13" t="s">
        <v>32</v>
      </c>
      <c r="W154" s="13" t="s">
        <v>32</v>
      </c>
      <c r="X154" s="13" t="s">
        <v>32</v>
      </c>
      <c r="Y154" s="13" t="s">
        <v>32</v>
      </c>
      <c r="Z154" s="13" t="s">
        <v>40</v>
      </c>
      <c r="AA154" s="13" t="s">
        <v>32</v>
      </c>
    </row>
    <row r="155" spans="1:27" ht="12.75" customHeight="1" x14ac:dyDescent="0.15">
      <c r="A155" s="10">
        <v>152</v>
      </c>
      <c r="B155" s="11" t="s">
        <v>349</v>
      </c>
      <c r="C155" s="12" t="s">
        <v>36</v>
      </c>
      <c r="D155" s="12" t="s">
        <v>46</v>
      </c>
      <c r="E155" s="11" t="s">
        <v>350</v>
      </c>
      <c r="F155" s="13" t="s">
        <v>31</v>
      </c>
      <c r="G155" s="13" t="s">
        <v>31</v>
      </c>
      <c r="H155" s="13" t="s">
        <v>31</v>
      </c>
      <c r="I155" s="13" t="s">
        <v>31</v>
      </c>
      <c r="J155" s="13" t="s">
        <v>31</v>
      </c>
      <c r="K155" s="13" t="s">
        <v>32</v>
      </c>
      <c r="L155" s="13" t="s">
        <v>32</v>
      </c>
      <c r="M155" s="13" t="s">
        <v>34</v>
      </c>
      <c r="N155" s="13" t="s">
        <v>32</v>
      </c>
      <c r="O155" s="13" t="s">
        <v>32</v>
      </c>
      <c r="P155" s="13" t="s">
        <v>32</v>
      </c>
      <c r="Q155" s="13" t="s">
        <v>34</v>
      </c>
      <c r="R155" s="13" t="s">
        <v>32</v>
      </c>
      <c r="S155" s="13" t="s">
        <v>32</v>
      </c>
      <c r="T155" s="13" t="s">
        <v>34</v>
      </c>
      <c r="U155" s="13" t="s">
        <v>31</v>
      </c>
      <c r="V155" s="13" t="s">
        <v>31</v>
      </c>
      <c r="W155" s="13" t="s">
        <v>31</v>
      </c>
      <c r="X155" s="13" t="s">
        <v>40</v>
      </c>
      <c r="Y155" s="13" t="s">
        <v>40</v>
      </c>
      <c r="Z155" s="13" t="s">
        <v>40</v>
      </c>
      <c r="AA155" s="13" t="s">
        <v>33</v>
      </c>
    </row>
    <row r="156" spans="1:27" ht="12.75" customHeight="1" x14ac:dyDescent="0.15">
      <c r="A156" s="10">
        <v>153</v>
      </c>
      <c r="B156" s="11" t="s">
        <v>351</v>
      </c>
      <c r="C156" s="12" t="s">
        <v>28</v>
      </c>
      <c r="D156" s="12" t="s">
        <v>42</v>
      </c>
      <c r="E156" s="11" t="s">
        <v>352</v>
      </c>
      <c r="F156" s="13" t="s">
        <v>31</v>
      </c>
      <c r="G156" s="13" t="s">
        <v>31</v>
      </c>
      <c r="H156" s="13" t="s">
        <v>31</v>
      </c>
      <c r="I156" s="13" t="s">
        <v>32</v>
      </c>
      <c r="J156" s="13" t="s">
        <v>32</v>
      </c>
      <c r="K156" s="13" t="s">
        <v>32</v>
      </c>
      <c r="L156" s="13" t="s">
        <v>32</v>
      </c>
      <c r="M156" s="13" t="s">
        <v>32</v>
      </c>
      <c r="N156" s="13" t="s">
        <v>32</v>
      </c>
      <c r="O156" s="13" t="s">
        <v>32</v>
      </c>
      <c r="P156" s="13" t="s">
        <v>32</v>
      </c>
      <c r="Q156" s="13" t="s">
        <v>32</v>
      </c>
      <c r="R156" s="13" t="s">
        <v>32</v>
      </c>
      <c r="S156" s="13" t="s">
        <v>32</v>
      </c>
      <c r="T156" s="13" t="s">
        <v>32</v>
      </c>
      <c r="U156" s="13" t="s">
        <v>32</v>
      </c>
      <c r="V156" s="13" t="s">
        <v>32</v>
      </c>
      <c r="W156" s="13" t="s">
        <v>32</v>
      </c>
      <c r="X156" s="13" t="s">
        <v>40</v>
      </c>
      <c r="Y156" s="13" t="s">
        <v>74</v>
      </c>
      <c r="Z156" s="13" t="s">
        <v>74</v>
      </c>
      <c r="AA156" s="13" t="s">
        <v>32</v>
      </c>
    </row>
    <row r="157" spans="1:27" ht="12.75" customHeight="1" x14ac:dyDescent="0.15">
      <c r="A157" s="10">
        <v>154</v>
      </c>
      <c r="B157" s="11" t="s">
        <v>353</v>
      </c>
      <c r="C157" s="12" t="s">
        <v>28</v>
      </c>
      <c r="D157" s="12" t="s">
        <v>72</v>
      </c>
      <c r="E157" s="11" t="s">
        <v>354</v>
      </c>
      <c r="F157" s="13" t="s">
        <v>31</v>
      </c>
      <c r="G157" s="13" t="s">
        <v>31</v>
      </c>
      <c r="H157" s="13" t="s">
        <v>31</v>
      </c>
      <c r="I157" s="13" t="s">
        <v>31</v>
      </c>
      <c r="J157" s="13" t="s">
        <v>32</v>
      </c>
      <c r="K157" s="13" t="s">
        <v>34</v>
      </c>
      <c r="L157" s="13" t="s">
        <v>34</v>
      </c>
      <c r="M157" s="13" t="s">
        <v>34</v>
      </c>
      <c r="N157" s="13" t="s">
        <v>32</v>
      </c>
      <c r="O157" s="13" t="s">
        <v>34</v>
      </c>
      <c r="P157" s="13" t="s">
        <v>34</v>
      </c>
      <c r="Q157" s="13" t="s">
        <v>34</v>
      </c>
      <c r="R157" s="13" t="s">
        <v>34</v>
      </c>
      <c r="S157" s="13" t="s">
        <v>34</v>
      </c>
      <c r="T157" s="13" t="s">
        <v>32</v>
      </c>
      <c r="U157" s="13" t="s">
        <v>31</v>
      </c>
      <c r="V157" s="13" t="s">
        <v>31</v>
      </c>
      <c r="W157" s="13" t="s">
        <v>32</v>
      </c>
      <c r="X157" s="13" t="s">
        <v>74</v>
      </c>
      <c r="Y157" s="13" t="s">
        <v>74</v>
      </c>
      <c r="Z157" s="13" t="s">
        <v>40</v>
      </c>
      <c r="AA157" s="13" t="s">
        <v>32</v>
      </c>
    </row>
    <row r="158" spans="1:27" ht="12.75" customHeight="1" x14ac:dyDescent="0.15">
      <c r="A158" s="10">
        <v>155</v>
      </c>
      <c r="B158" s="11" t="s">
        <v>355</v>
      </c>
      <c r="C158" s="12" t="s">
        <v>36</v>
      </c>
      <c r="D158" s="12" t="s">
        <v>46</v>
      </c>
      <c r="E158" s="11" t="s">
        <v>356</v>
      </c>
      <c r="F158" s="13" t="s">
        <v>31</v>
      </c>
      <c r="G158" s="13" t="s">
        <v>31</v>
      </c>
      <c r="H158" s="13" t="s">
        <v>31</v>
      </c>
      <c r="I158" s="13" t="s">
        <v>31</v>
      </c>
      <c r="J158" s="13" t="s">
        <v>31</v>
      </c>
      <c r="K158" s="13" t="s">
        <v>34</v>
      </c>
      <c r="L158" s="13" t="s">
        <v>34</v>
      </c>
      <c r="M158" s="13" t="s">
        <v>34</v>
      </c>
      <c r="N158" s="13" t="s">
        <v>32</v>
      </c>
      <c r="O158" s="13" t="s">
        <v>34</v>
      </c>
      <c r="P158" s="13" t="s">
        <v>34</v>
      </c>
      <c r="Q158" s="13" t="s">
        <v>34</v>
      </c>
      <c r="R158" s="13" t="s">
        <v>34</v>
      </c>
      <c r="S158" s="13" t="s">
        <v>34</v>
      </c>
      <c r="T158" s="13" t="s">
        <v>34</v>
      </c>
      <c r="U158" s="13" t="s">
        <v>31</v>
      </c>
      <c r="V158" s="13" t="s">
        <v>31</v>
      </c>
      <c r="W158" s="13" t="s">
        <v>31</v>
      </c>
      <c r="X158" s="13" t="s">
        <v>40</v>
      </c>
      <c r="Y158" s="13" t="s">
        <v>40</v>
      </c>
      <c r="Z158" s="13" t="s">
        <v>40</v>
      </c>
      <c r="AA158" s="13" t="s">
        <v>32</v>
      </c>
    </row>
    <row r="159" spans="1:27" ht="12.75" customHeight="1" x14ac:dyDescent="0.15">
      <c r="A159" s="10">
        <v>156</v>
      </c>
      <c r="B159" s="11" t="s">
        <v>357</v>
      </c>
      <c r="C159" s="12" t="s">
        <v>28</v>
      </c>
      <c r="D159" s="12" t="s">
        <v>29</v>
      </c>
      <c r="E159" s="11" t="s">
        <v>358</v>
      </c>
      <c r="F159" s="13" t="s">
        <v>31</v>
      </c>
      <c r="G159" s="13" t="s">
        <v>31</v>
      </c>
      <c r="H159" s="13" t="s">
        <v>44</v>
      </c>
      <c r="I159" s="13" t="s">
        <v>31</v>
      </c>
      <c r="J159" s="13" t="s">
        <v>32</v>
      </c>
      <c r="K159" s="13" t="s">
        <v>33</v>
      </c>
      <c r="L159" s="13" t="s">
        <v>33</v>
      </c>
      <c r="M159" s="13" t="s">
        <v>33</v>
      </c>
      <c r="N159" s="13" t="s">
        <v>32</v>
      </c>
      <c r="O159" s="13" t="s">
        <v>33</v>
      </c>
      <c r="P159" s="13" t="s">
        <v>33</v>
      </c>
      <c r="Q159" s="13" t="s">
        <v>33</v>
      </c>
      <c r="R159" s="13" t="s">
        <v>33</v>
      </c>
      <c r="S159" s="13" t="s">
        <v>33</v>
      </c>
      <c r="T159" s="13" t="s">
        <v>33</v>
      </c>
      <c r="U159" s="13" t="s">
        <v>33</v>
      </c>
      <c r="V159" s="13" t="s">
        <v>33</v>
      </c>
      <c r="W159" s="13" t="s">
        <v>33</v>
      </c>
      <c r="X159" s="13" t="s">
        <v>33</v>
      </c>
      <c r="Y159" s="13" t="s">
        <v>33</v>
      </c>
      <c r="Z159" s="13" t="s">
        <v>33</v>
      </c>
      <c r="AA159" s="13" t="s">
        <v>32</v>
      </c>
    </row>
    <row r="160" spans="1:27" ht="12.75" customHeight="1" x14ac:dyDescent="0.15">
      <c r="A160" s="10">
        <v>157</v>
      </c>
      <c r="B160" s="11" t="s">
        <v>359</v>
      </c>
      <c r="C160" s="12" t="s">
        <v>28</v>
      </c>
      <c r="D160" s="12" t="s">
        <v>28</v>
      </c>
      <c r="E160" s="11" t="s">
        <v>360</v>
      </c>
      <c r="F160" s="13" t="s">
        <v>31</v>
      </c>
      <c r="G160" s="13" t="s">
        <v>31</v>
      </c>
      <c r="H160" s="13" t="s">
        <v>31</v>
      </c>
      <c r="I160" s="13" t="s">
        <v>31</v>
      </c>
      <c r="J160" s="13" t="s">
        <v>32</v>
      </c>
      <c r="K160" s="13" t="s">
        <v>34</v>
      </c>
      <c r="L160" s="13" t="s">
        <v>34</v>
      </c>
      <c r="M160" s="13" t="s">
        <v>34</v>
      </c>
      <c r="N160" s="13" t="s">
        <v>32</v>
      </c>
      <c r="O160" s="13" t="s">
        <v>34</v>
      </c>
      <c r="P160" s="13" t="s">
        <v>34</v>
      </c>
      <c r="Q160" s="13" t="s">
        <v>34</v>
      </c>
      <c r="R160" s="13" t="s">
        <v>34</v>
      </c>
      <c r="S160" s="13" t="s">
        <v>34</v>
      </c>
      <c r="T160" s="13" t="s">
        <v>34</v>
      </c>
      <c r="U160" s="13" t="s">
        <v>31</v>
      </c>
      <c r="V160" s="13" t="s">
        <v>31</v>
      </c>
      <c r="W160" s="13" t="s">
        <v>31</v>
      </c>
      <c r="X160" s="13" t="s">
        <v>40</v>
      </c>
      <c r="Y160" s="13" t="s">
        <v>74</v>
      </c>
      <c r="Z160" s="13" t="s">
        <v>74</v>
      </c>
      <c r="AA160" s="13" t="s">
        <v>74</v>
      </c>
    </row>
    <row r="161" spans="1:27" ht="12.75" customHeight="1" x14ac:dyDescent="0.15">
      <c r="A161" s="10">
        <v>158</v>
      </c>
      <c r="B161" s="11" t="s">
        <v>361</v>
      </c>
      <c r="C161" s="12" t="s">
        <v>28</v>
      </c>
      <c r="D161" s="12" t="s">
        <v>29</v>
      </c>
      <c r="E161" s="11" t="s">
        <v>362</v>
      </c>
      <c r="F161" s="13" t="s">
        <v>31</v>
      </c>
      <c r="G161" s="13" t="s">
        <v>31</v>
      </c>
      <c r="H161" s="13" t="s">
        <v>31</v>
      </c>
      <c r="I161" s="13" t="s">
        <v>44</v>
      </c>
      <c r="J161" s="13" t="s">
        <v>32</v>
      </c>
      <c r="K161" s="13" t="s">
        <v>32</v>
      </c>
      <c r="L161" s="13" t="s">
        <v>32</v>
      </c>
      <c r="M161" s="13" t="s">
        <v>33</v>
      </c>
      <c r="N161" s="13" t="s">
        <v>32</v>
      </c>
      <c r="O161" s="13" t="s">
        <v>32</v>
      </c>
      <c r="P161" s="13" t="s">
        <v>32</v>
      </c>
      <c r="Q161" s="13" t="s">
        <v>33</v>
      </c>
      <c r="R161" s="13" t="s">
        <v>32</v>
      </c>
      <c r="S161" s="13" t="s">
        <v>32</v>
      </c>
      <c r="T161" s="13" t="s">
        <v>33</v>
      </c>
      <c r="U161" s="13" t="s">
        <v>31</v>
      </c>
      <c r="V161" s="13" t="s">
        <v>31</v>
      </c>
      <c r="W161" s="13" t="s">
        <v>33</v>
      </c>
      <c r="X161" s="13" t="s">
        <v>74</v>
      </c>
      <c r="Y161" s="13" t="s">
        <v>74</v>
      </c>
      <c r="Z161" s="13" t="s">
        <v>74</v>
      </c>
      <c r="AA161" s="13" t="s">
        <v>33</v>
      </c>
    </row>
    <row r="162" spans="1:27" ht="12.75" customHeight="1" x14ac:dyDescent="0.15">
      <c r="A162" s="10">
        <v>159</v>
      </c>
      <c r="B162" s="11" t="s">
        <v>363</v>
      </c>
      <c r="C162" s="12" t="s">
        <v>28</v>
      </c>
      <c r="D162" s="12" t="s">
        <v>42</v>
      </c>
      <c r="E162" s="11" t="s">
        <v>364</v>
      </c>
      <c r="F162" s="13" t="s">
        <v>31</v>
      </c>
      <c r="G162" s="13" t="s">
        <v>32</v>
      </c>
      <c r="H162" s="13" t="s">
        <v>31</v>
      </c>
      <c r="I162" s="13" t="s">
        <v>32</v>
      </c>
      <c r="J162" s="13" t="s">
        <v>32</v>
      </c>
      <c r="K162" s="13" t="s">
        <v>32</v>
      </c>
      <c r="L162" s="13" t="s">
        <v>32</v>
      </c>
      <c r="M162" s="13" t="s">
        <v>32</v>
      </c>
      <c r="N162" s="13" t="s">
        <v>32</v>
      </c>
      <c r="O162" s="13" t="s">
        <v>32</v>
      </c>
      <c r="P162" s="13" t="s">
        <v>32</v>
      </c>
      <c r="Q162" s="13" t="s">
        <v>32</v>
      </c>
      <c r="R162" s="13" t="s">
        <v>32</v>
      </c>
      <c r="S162" s="13" t="s">
        <v>32</v>
      </c>
      <c r="T162" s="13" t="s">
        <v>32</v>
      </c>
      <c r="U162" s="13" t="s">
        <v>32</v>
      </c>
      <c r="V162" s="13" t="s">
        <v>32</v>
      </c>
      <c r="W162" s="13" t="s">
        <v>32</v>
      </c>
      <c r="X162" s="13" t="s">
        <v>33</v>
      </c>
      <c r="Y162" s="13" t="s">
        <v>33</v>
      </c>
      <c r="Z162" s="13" t="s">
        <v>33</v>
      </c>
      <c r="AA162" s="13" t="s">
        <v>32</v>
      </c>
    </row>
    <row r="163" spans="1:27" ht="12.75" customHeight="1" x14ac:dyDescent="0.15">
      <c r="A163" s="10">
        <v>160</v>
      </c>
      <c r="B163" s="11" t="s">
        <v>365</v>
      </c>
      <c r="C163" s="12" t="s">
        <v>36</v>
      </c>
      <c r="D163" s="12" t="s">
        <v>37</v>
      </c>
      <c r="E163" s="11" t="s">
        <v>366</v>
      </c>
      <c r="F163" s="13" t="s">
        <v>32</v>
      </c>
      <c r="G163" s="13" t="s">
        <v>32</v>
      </c>
      <c r="H163" s="13" t="s">
        <v>32</v>
      </c>
      <c r="I163" s="13" t="s">
        <v>32</v>
      </c>
      <c r="J163" s="13" t="s">
        <v>32</v>
      </c>
      <c r="K163" s="13" t="s">
        <v>32</v>
      </c>
      <c r="L163" s="13" t="s">
        <v>32</v>
      </c>
      <c r="M163" s="13" t="s">
        <v>32</v>
      </c>
      <c r="N163" s="13" t="s">
        <v>32</v>
      </c>
      <c r="O163" s="13" t="s">
        <v>32</v>
      </c>
      <c r="P163" s="13" t="s">
        <v>32</v>
      </c>
      <c r="Q163" s="13" t="s">
        <v>32</v>
      </c>
      <c r="R163" s="13" t="s">
        <v>32</v>
      </c>
      <c r="S163" s="13" t="s">
        <v>32</v>
      </c>
      <c r="T163" s="13" t="s">
        <v>32</v>
      </c>
      <c r="U163" s="13" t="s">
        <v>32</v>
      </c>
      <c r="V163" s="13" t="s">
        <v>32</v>
      </c>
      <c r="W163" s="13" t="s">
        <v>32</v>
      </c>
      <c r="X163" s="13" t="s">
        <v>33</v>
      </c>
      <c r="Y163" s="13" t="s">
        <v>33</v>
      </c>
      <c r="Z163" s="13" t="s">
        <v>32</v>
      </c>
      <c r="AA163" s="13" t="s">
        <v>33</v>
      </c>
    </row>
    <row r="164" spans="1:27" ht="12.75" customHeight="1" x14ac:dyDescent="0.15">
      <c r="A164" s="10">
        <v>161</v>
      </c>
      <c r="B164" s="11" t="s">
        <v>367</v>
      </c>
      <c r="C164" s="12" t="s">
        <v>36</v>
      </c>
      <c r="D164" s="12" t="s">
        <v>46</v>
      </c>
      <c r="E164" s="11" t="s">
        <v>368</v>
      </c>
      <c r="F164" s="13" t="s">
        <v>31</v>
      </c>
      <c r="G164" s="13" t="s">
        <v>31</v>
      </c>
      <c r="H164" s="13" t="s">
        <v>31</v>
      </c>
      <c r="I164" s="13" t="s">
        <v>31</v>
      </c>
      <c r="J164" s="13" t="s">
        <v>31</v>
      </c>
      <c r="K164" s="13" t="s">
        <v>34</v>
      </c>
      <c r="L164" s="13" t="s">
        <v>34</v>
      </c>
      <c r="M164" s="13" t="s">
        <v>34</v>
      </c>
      <c r="N164" s="13" t="s">
        <v>32</v>
      </c>
      <c r="O164" s="13" t="s">
        <v>34</v>
      </c>
      <c r="P164" s="13" t="s">
        <v>34</v>
      </c>
      <c r="Q164" s="13" t="s">
        <v>34</v>
      </c>
      <c r="R164" s="13" t="s">
        <v>34</v>
      </c>
      <c r="S164" s="13" t="s">
        <v>34</v>
      </c>
      <c r="T164" s="13" t="s">
        <v>34</v>
      </c>
      <c r="U164" s="13" t="s">
        <v>31</v>
      </c>
      <c r="V164" s="13" t="s">
        <v>31</v>
      </c>
      <c r="W164" s="13" t="s">
        <v>31</v>
      </c>
      <c r="X164" s="13" t="s">
        <v>40</v>
      </c>
      <c r="Y164" s="13" t="s">
        <v>40</v>
      </c>
      <c r="Z164" s="13" t="s">
        <v>40</v>
      </c>
      <c r="AA164" s="13" t="s">
        <v>32</v>
      </c>
    </row>
    <row r="165" spans="1:27" ht="12.75" customHeight="1" x14ac:dyDescent="0.15">
      <c r="A165" s="10">
        <v>162</v>
      </c>
      <c r="B165" s="11" t="s">
        <v>369</v>
      </c>
      <c r="C165" s="12" t="s">
        <v>36</v>
      </c>
      <c r="D165" s="12" t="s">
        <v>36</v>
      </c>
      <c r="E165" s="11" t="s">
        <v>370</v>
      </c>
      <c r="F165" s="13" t="s">
        <v>39</v>
      </c>
      <c r="G165" s="13" t="s">
        <v>32</v>
      </c>
      <c r="H165" s="13" t="s">
        <v>32</v>
      </c>
      <c r="I165" s="13" t="s">
        <v>32</v>
      </c>
      <c r="J165" s="13" t="s">
        <v>32</v>
      </c>
      <c r="K165" s="13" t="s">
        <v>32</v>
      </c>
      <c r="L165" s="13" t="s">
        <v>32</v>
      </c>
      <c r="M165" s="13" t="s">
        <v>32</v>
      </c>
      <c r="N165" s="13" t="s">
        <v>32</v>
      </c>
      <c r="O165" s="13" t="s">
        <v>32</v>
      </c>
      <c r="P165" s="13" t="s">
        <v>32</v>
      </c>
      <c r="Q165" s="13" t="s">
        <v>32</v>
      </c>
      <c r="R165" s="13" t="s">
        <v>32</v>
      </c>
      <c r="S165" s="13" t="s">
        <v>32</v>
      </c>
      <c r="T165" s="13" t="s">
        <v>32</v>
      </c>
      <c r="U165" s="13" t="s">
        <v>32</v>
      </c>
      <c r="V165" s="13" t="s">
        <v>32</v>
      </c>
      <c r="W165" s="13" t="s">
        <v>32</v>
      </c>
      <c r="X165" s="13" t="s">
        <v>32</v>
      </c>
      <c r="Y165" s="13" t="s">
        <v>32</v>
      </c>
      <c r="Z165" s="13" t="s">
        <v>33</v>
      </c>
      <c r="AA165" s="13" t="s">
        <v>32</v>
      </c>
    </row>
    <row r="166" spans="1:27" ht="12.75" customHeight="1" x14ac:dyDescent="0.15">
      <c r="A166" s="10">
        <v>163</v>
      </c>
      <c r="B166" s="11" t="s">
        <v>371</v>
      </c>
      <c r="C166" s="12" t="s">
        <v>28</v>
      </c>
      <c r="D166" s="12" t="s">
        <v>28</v>
      </c>
      <c r="E166" s="11" t="s">
        <v>372</v>
      </c>
      <c r="F166" s="13" t="s">
        <v>31</v>
      </c>
      <c r="G166" s="13" t="s">
        <v>31</v>
      </c>
      <c r="H166" s="13" t="s">
        <v>31</v>
      </c>
      <c r="I166" s="13" t="s">
        <v>31</v>
      </c>
      <c r="J166" s="13" t="s">
        <v>31</v>
      </c>
      <c r="K166" s="13" t="s">
        <v>34</v>
      </c>
      <c r="L166" s="13" t="s">
        <v>34</v>
      </c>
      <c r="M166" s="13" t="s">
        <v>34</v>
      </c>
      <c r="N166" s="13" t="s">
        <v>32</v>
      </c>
      <c r="O166" s="13" t="s">
        <v>34</v>
      </c>
      <c r="P166" s="13" t="s">
        <v>34</v>
      </c>
      <c r="Q166" s="13" t="s">
        <v>34</v>
      </c>
      <c r="R166" s="13" t="s">
        <v>34</v>
      </c>
      <c r="S166" s="13" t="s">
        <v>34</v>
      </c>
      <c r="T166" s="13" t="s">
        <v>34</v>
      </c>
      <c r="U166" s="13" t="s">
        <v>31</v>
      </c>
      <c r="V166" s="13" t="s">
        <v>31</v>
      </c>
      <c r="W166" s="13" t="s">
        <v>31</v>
      </c>
      <c r="X166" s="13" t="s">
        <v>40</v>
      </c>
      <c r="Y166" s="13" t="s">
        <v>40</v>
      </c>
      <c r="Z166" s="13" t="s">
        <v>74</v>
      </c>
      <c r="AA166" s="13" t="s">
        <v>74</v>
      </c>
    </row>
    <row r="167" spans="1:27" ht="12.75" customHeight="1" x14ac:dyDescent="0.15">
      <c r="A167" s="10">
        <v>164</v>
      </c>
      <c r="B167" s="11" t="s">
        <v>373</v>
      </c>
      <c r="C167" s="12" t="s">
        <v>36</v>
      </c>
      <c r="D167" s="12" t="s">
        <v>46</v>
      </c>
      <c r="E167" s="11" t="s">
        <v>374</v>
      </c>
      <c r="F167" s="13" t="s">
        <v>31</v>
      </c>
      <c r="G167" s="13" t="s">
        <v>31</v>
      </c>
      <c r="H167" s="13" t="s">
        <v>31</v>
      </c>
      <c r="I167" s="13" t="s">
        <v>31</v>
      </c>
      <c r="J167" s="13" t="s">
        <v>31</v>
      </c>
      <c r="K167" s="13" t="s">
        <v>32</v>
      </c>
      <c r="L167" s="13" t="s">
        <v>32</v>
      </c>
      <c r="M167" s="13" t="s">
        <v>32</v>
      </c>
      <c r="N167" s="13" t="s">
        <v>32</v>
      </c>
      <c r="O167" s="13" t="s">
        <v>32</v>
      </c>
      <c r="P167" s="13" t="s">
        <v>32</v>
      </c>
      <c r="Q167" s="13" t="s">
        <v>32</v>
      </c>
      <c r="R167" s="13" t="s">
        <v>32</v>
      </c>
      <c r="S167" s="13" t="s">
        <v>32</v>
      </c>
      <c r="T167" s="13" t="s">
        <v>34</v>
      </c>
      <c r="U167" s="13" t="s">
        <v>31</v>
      </c>
      <c r="V167" s="13" t="s">
        <v>31</v>
      </c>
      <c r="W167" s="13" t="s">
        <v>31</v>
      </c>
      <c r="X167" s="13" t="s">
        <v>40</v>
      </c>
      <c r="Y167" s="13" t="s">
        <v>40</v>
      </c>
      <c r="Z167" s="13" t="s">
        <v>40</v>
      </c>
      <c r="AA167" s="13" t="s">
        <v>33</v>
      </c>
    </row>
    <row r="168" spans="1:27" ht="12.75" customHeight="1" x14ac:dyDescent="0.15">
      <c r="A168" s="10">
        <v>165</v>
      </c>
      <c r="B168" s="11" t="s">
        <v>375</v>
      </c>
      <c r="C168" s="12" t="s">
        <v>28</v>
      </c>
      <c r="D168" s="12" t="s">
        <v>28</v>
      </c>
      <c r="E168" s="11" t="s">
        <v>376</v>
      </c>
      <c r="F168" s="13" t="s">
        <v>31</v>
      </c>
      <c r="G168" s="13" t="s">
        <v>31</v>
      </c>
      <c r="H168" s="13" t="s">
        <v>31</v>
      </c>
      <c r="I168" s="13" t="s">
        <v>31</v>
      </c>
      <c r="J168" s="13" t="s">
        <v>31</v>
      </c>
      <c r="K168" s="13" t="s">
        <v>34</v>
      </c>
      <c r="L168" s="13" t="s">
        <v>33</v>
      </c>
      <c r="M168" s="13" t="s">
        <v>34</v>
      </c>
      <c r="N168" s="13" t="s">
        <v>33</v>
      </c>
      <c r="O168" s="13" t="s">
        <v>34</v>
      </c>
      <c r="P168" s="13" t="s">
        <v>33</v>
      </c>
      <c r="Q168" s="13" t="s">
        <v>34</v>
      </c>
      <c r="R168" s="13" t="s">
        <v>34</v>
      </c>
      <c r="S168" s="13" t="s">
        <v>34</v>
      </c>
      <c r="T168" s="13" t="s">
        <v>34</v>
      </c>
      <c r="U168" s="13" t="s">
        <v>31</v>
      </c>
      <c r="V168" s="13" t="s">
        <v>31</v>
      </c>
      <c r="W168" s="13" t="s">
        <v>31</v>
      </c>
      <c r="X168" s="13" t="s">
        <v>40</v>
      </c>
      <c r="Y168" s="13" t="s">
        <v>74</v>
      </c>
      <c r="Z168" s="13" t="s">
        <v>74</v>
      </c>
      <c r="AA168" s="13" t="s">
        <v>74</v>
      </c>
    </row>
    <row r="169" spans="1:27" ht="12.75" customHeight="1" x14ac:dyDescent="0.15">
      <c r="A169" s="10">
        <v>166</v>
      </c>
      <c r="B169" s="11" t="s">
        <v>377</v>
      </c>
      <c r="C169" s="12" t="s">
        <v>36</v>
      </c>
      <c r="D169" s="12" t="s">
        <v>46</v>
      </c>
      <c r="E169" s="11" t="s">
        <v>378</v>
      </c>
      <c r="F169" s="13" t="s">
        <v>31</v>
      </c>
      <c r="G169" s="13" t="s">
        <v>31</v>
      </c>
      <c r="H169" s="13" t="s">
        <v>31</v>
      </c>
      <c r="I169" s="13" t="s">
        <v>31</v>
      </c>
      <c r="J169" s="13" t="s">
        <v>32</v>
      </c>
      <c r="K169" s="13" t="s">
        <v>32</v>
      </c>
      <c r="L169" s="13" t="s">
        <v>34</v>
      </c>
      <c r="M169" s="13" t="s">
        <v>33</v>
      </c>
      <c r="N169" s="13" t="s">
        <v>32</v>
      </c>
      <c r="O169" s="13" t="s">
        <v>32</v>
      </c>
      <c r="P169" s="13" t="s">
        <v>33</v>
      </c>
      <c r="Q169" s="13" t="s">
        <v>32</v>
      </c>
      <c r="R169" s="13" t="s">
        <v>32</v>
      </c>
      <c r="S169" s="13" t="s">
        <v>34</v>
      </c>
      <c r="T169" s="13" t="s">
        <v>32</v>
      </c>
      <c r="U169" s="13" t="s">
        <v>31</v>
      </c>
      <c r="V169" s="13" t="s">
        <v>31</v>
      </c>
      <c r="W169" s="13" t="s">
        <v>31</v>
      </c>
      <c r="X169" s="13" t="s">
        <v>40</v>
      </c>
      <c r="Y169" s="13" t="s">
        <v>40</v>
      </c>
      <c r="Z169" s="13" t="s">
        <v>40</v>
      </c>
      <c r="AA169" s="13" t="s">
        <v>32</v>
      </c>
    </row>
    <row r="170" spans="1:27" ht="12.75" customHeight="1" x14ac:dyDescent="0.15">
      <c r="A170" s="10">
        <v>167</v>
      </c>
      <c r="B170" s="11" t="s">
        <v>379</v>
      </c>
      <c r="C170" s="12" t="s">
        <v>28</v>
      </c>
      <c r="D170" s="12" t="s">
        <v>28</v>
      </c>
      <c r="E170" s="11" t="s">
        <v>380</v>
      </c>
      <c r="F170" s="13" t="s">
        <v>31</v>
      </c>
      <c r="G170" s="13" t="s">
        <v>31</v>
      </c>
      <c r="H170" s="13" t="s">
        <v>31</v>
      </c>
      <c r="I170" s="13" t="s">
        <v>44</v>
      </c>
      <c r="J170" s="13" t="s">
        <v>32</v>
      </c>
      <c r="K170" s="13" t="s">
        <v>33</v>
      </c>
      <c r="L170" s="13" t="s">
        <v>33</v>
      </c>
      <c r="M170" s="13" t="s">
        <v>33</v>
      </c>
      <c r="N170" s="13" t="s">
        <v>32</v>
      </c>
      <c r="O170" s="13" t="s">
        <v>33</v>
      </c>
      <c r="P170" s="13" t="s">
        <v>33</v>
      </c>
      <c r="Q170" s="13" t="s">
        <v>33</v>
      </c>
      <c r="R170" s="13" t="s">
        <v>33</v>
      </c>
      <c r="S170" s="13" t="s">
        <v>33</v>
      </c>
      <c r="T170" s="13" t="s">
        <v>32</v>
      </c>
      <c r="U170" s="13" t="s">
        <v>33</v>
      </c>
      <c r="V170" s="13" t="s">
        <v>33</v>
      </c>
      <c r="W170" s="13" t="s">
        <v>32</v>
      </c>
      <c r="X170" s="13" t="s">
        <v>33</v>
      </c>
      <c r="Y170" s="13" t="s">
        <v>33</v>
      </c>
      <c r="Z170" s="13" t="s">
        <v>33</v>
      </c>
      <c r="AA170" s="13" t="s">
        <v>32</v>
      </c>
    </row>
    <row r="171" spans="1:27" ht="12.75" customHeight="1" x14ac:dyDescent="0.15">
      <c r="A171" s="1"/>
      <c r="C171" s="2"/>
      <c r="D171" s="2"/>
      <c r="J171" s="14"/>
      <c r="W171" s="14"/>
    </row>
    <row r="172" spans="1:27" ht="12.75" customHeight="1" x14ac:dyDescent="0.15">
      <c r="A172" s="1"/>
      <c r="C172" s="2"/>
      <c r="D172" s="2"/>
      <c r="J172" s="14"/>
      <c r="W172" s="14"/>
    </row>
    <row r="173" spans="1:27" ht="12.75" customHeight="1" x14ac:dyDescent="0.15">
      <c r="A173" s="1"/>
      <c r="C173" s="2"/>
      <c r="D173" s="2"/>
      <c r="J173" s="14"/>
      <c r="W173" s="14"/>
    </row>
    <row r="174" spans="1:27" ht="12.75" customHeight="1" x14ac:dyDescent="0.15">
      <c r="A174" s="1"/>
      <c r="C174" s="2"/>
      <c r="D174" s="2"/>
      <c r="E174" s="15" t="s">
        <v>381</v>
      </c>
      <c r="F174" s="16" t="str">
        <f t="shared" ref="F174:AA174" si="2">F3</f>
        <v>Plano 2018-2021</v>
      </c>
      <c r="G174" s="16" t="str">
        <f t="shared" si="2"/>
        <v>PAS 2018</v>
      </c>
      <c r="H174" s="16" t="str">
        <f t="shared" si="2"/>
        <v>PAS 2019</v>
      </c>
      <c r="I174" s="16" t="str">
        <f t="shared" si="2"/>
        <v>PAS 2020</v>
      </c>
      <c r="J174" s="16" t="str">
        <f t="shared" si="2"/>
        <v>PAS 2021</v>
      </c>
      <c r="K174" s="16" t="str">
        <f t="shared" si="2"/>
        <v>1º RDQA 2018</v>
      </c>
      <c r="L174" s="16" t="str">
        <f t="shared" si="2"/>
        <v>1º RDQA 2019</v>
      </c>
      <c r="M174" s="16" t="str">
        <f t="shared" si="2"/>
        <v>1º RDQA 2020</v>
      </c>
      <c r="N174" s="16" t="str">
        <f t="shared" si="2"/>
        <v>1º RDQA 2021</v>
      </c>
      <c r="O174" s="16" t="str">
        <f t="shared" si="2"/>
        <v>2º RDQA 2018</v>
      </c>
      <c r="P174" s="16" t="str">
        <f t="shared" si="2"/>
        <v>2º RDQA 2019</v>
      </c>
      <c r="Q174" s="16" t="str">
        <f t="shared" si="2"/>
        <v>2º RDQA 2020</v>
      </c>
      <c r="R174" s="16" t="str">
        <f t="shared" si="2"/>
        <v>3º RDQA 2018</v>
      </c>
      <c r="S174" s="16" t="str">
        <f t="shared" si="2"/>
        <v>3º RDQA 2019</v>
      </c>
      <c r="T174" s="16" t="str">
        <f t="shared" si="2"/>
        <v>3º RDQA 2020</v>
      </c>
      <c r="U174" s="16" t="str">
        <f t="shared" si="2"/>
        <v>RAG 2018</v>
      </c>
      <c r="V174" s="16" t="str">
        <f t="shared" si="2"/>
        <v>RAG 2019</v>
      </c>
      <c r="W174" s="16" t="str">
        <f t="shared" si="2"/>
        <v>RAG 2020</v>
      </c>
      <c r="X174" s="16" t="str">
        <f t="shared" si="2"/>
        <v>PACTUAÇÃO 2018</v>
      </c>
      <c r="Y174" s="16" t="str">
        <f t="shared" si="2"/>
        <v>PACTUAÇÃO 2019</v>
      </c>
      <c r="Z174" s="16" t="str">
        <f t="shared" si="2"/>
        <v>PACTUAÇÃO 2020</v>
      </c>
      <c r="AA174" s="16" t="str">
        <f t="shared" si="2"/>
        <v>PACTUAÇÃO 2021</v>
      </c>
    </row>
    <row r="175" spans="1:27" ht="12.75" customHeight="1" x14ac:dyDescent="0.15">
      <c r="A175" s="1"/>
      <c r="C175" s="2"/>
      <c r="D175" s="2"/>
      <c r="E175" s="17" t="s">
        <v>31</v>
      </c>
      <c r="F175" s="7">
        <f>COUNTIF($F$4:$F$170,"Aprovado")</f>
        <v>147</v>
      </c>
      <c r="G175" s="7">
        <f>COUNTIF($G$4:$G$170,"Aprovado")</f>
        <v>135</v>
      </c>
      <c r="H175" s="7">
        <f>COUNTIF($H$4:$H$170,"Aprovado")</f>
        <v>118</v>
      </c>
      <c r="I175" s="7">
        <f>COUNTIF($I$4:$I$170,"Aprovado")</f>
        <v>94</v>
      </c>
      <c r="J175" s="7">
        <f>COUNTIF($J$4:$J$170,"Aprovado")</f>
        <v>40</v>
      </c>
      <c r="K175" s="7">
        <f>COUNTIF($K$4:$K$170,"Aprovado")</f>
        <v>0</v>
      </c>
      <c r="L175" s="7">
        <f>COUNTIF($L$4:$L$170,"Aprovado")</f>
        <v>0</v>
      </c>
      <c r="M175" s="7">
        <f>COUNTIF($M$4:$M$170,"Aprovado")</f>
        <v>0</v>
      </c>
      <c r="N175" s="7">
        <f t="shared" ref="N175:AA175" si="3">COUNTIF(N$4:N$170,"Aprovado")</f>
        <v>0</v>
      </c>
      <c r="O175" s="7">
        <f t="shared" si="3"/>
        <v>0</v>
      </c>
      <c r="P175" s="7">
        <f t="shared" si="3"/>
        <v>0</v>
      </c>
      <c r="Q175" s="7">
        <f t="shared" si="3"/>
        <v>0</v>
      </c>
      <c r="R175" s="7">
        <f t="shared" si="3"/>
        <v>0</v>
      </c>
      <c r="S175" s="7">
        <f t="shared" si="3"/>
        <v>0</v>
      </c>
      <c r="T175" s="7">
        <f t="shared" si="3"/>
        <v>0</v>
      </c>
      <c r="U175" s="7">
        <f t="shared" si="3"/>
        <v>88</v>
      </c>
      <c r="V175" s="7">
        <f t="shared" si="3"/>
        <v>86</v>
      </c>
      <c r="W175" s="7">
        <f t="shared" si="3"/>
        <v>38</v>
      </c>
      <c r="X175" s="7">
        <f t="shared" si="3"/>
        <v>0</v>
      </c>
      <c r="Y175" s="7">
        <f t="shared" si="3"/>
        <v>0</v>
      </c>
      <c r="Z175" s="7">
        <f t="shared" si="3"/>
        <v>0</v>
      </c>
      <c r="AA175" s="7">
        <f t="shared" si="3"/>
        <v>0</v>
      </c>
    </row>
    <row r="176" spans="1:27" ht="12.75" customHeight="1" x14ac:dyDescent="0.15">
      <c r="A176" s="1"/>
      <c r="C176" s="2"/>
      <c r="D176" s="2"/>
      <c r="E176" s="17" t="s">
        <v>93</v>
      </c>
      <c r="F176" s="7">
        <f t="shared" ref="F176:AA176" si="4">COUNTIF(F$4:F$170,"Não Aprovado")</f>
        <v>0</v>
      </c>
      <c r="G176" s="7">
        <f t="shared" si="4"/>
        <v>0</v>
      </c>
      <c r="H176" s="7">
        <f t="shared" si="4"/>
        <v>0</v>
      </c>
      <c r="I176" s="7">
        <f t="shared" si="4"/>
        <v>0</v>
      </c>
      <c r="J176" s="7">
        <f t="shared" si="4"/>
        <v>0</v>
      </c>
      <c r="K176" s="7">
        <f t="shared" si="4"/>
        <v>0</v>
      </c>
      <c r="L176" s="7">
        <f t="shared" si="4"/>
        <v>0</v>
      </c>
      <c r="M176" s="7">
        <f t="shared" si="4"/>
        <v>0</v>
      </c>
      <c r="N176" s="7">
        <f t="shared" si="4"/>
        <v>0</v>
      </c>
      <c r="O176" s="7">
        <f t="shared" si="4"/>
        <v>0</v>
      </c>
      <c r="P176" s="7">
        <f t="shared" si="4"/>
        <v>0</v>
      </c>
      <c r="Q176" s="7">
        <f t="shared" si="4"/>
        <v>0</v>
      </c>
      <c r="R176" s="7">
        <f t="shared" si="4"/>
        <v>0</v>
      </c>
      <c r="S176" s="7">
        <f t="shared" si="4"/>
        <v>0</v>
      </c>
      <c r="T176" s="7">
        <f t="shared" si="4"/>
        <v>0</v>
      </c>
      <c r="U176" s="7">
        <f t="shared" si="4"/>
        <v>1</v>
      </c>
      <c r="V176" s="7">
        <f t="shared" si="4"/>
        <v>0</v>
      </c>
      <c r="W176" s="7">
        <f t="shared" si="4"/>
        <v>0</v>
      </c>
      <c r="X176" s="7">
        <f t="shared" si="4"/>
        <v>0</v>
      </c>
      <c r="Y176" s="7">
        <f t="shared" si="4"/>
        <v>0</v>
      </c>
      <c r="Z176" s="7">
        <f t="shared" si="4"/>
        <v>0</v>
      </c>
      <c r="AA176" s="7">
        <f t="shared" si="4"/>
        <v>0</v>
      </c>
    </row>
    <row r="177" spans="1:27" ht="12.75" customHeight="1" x14ac:dyDescent="0.15">
      <c r="A177" s="1"/>
      <c r="C177" s="2"/>
      <c r="D177" s="2"/>
      <c r="E177" s="17" t="s">
        <v>34</v>
      </c>
      <c r="F177" s="7">
        <f t="shared" ref="F177:AA177" si="5">COUNTIF(F$4:F$170,"Avaliado")</f>
        <v>0</v>
      </c>
      <c r="G177" s="7">
        <f t="shared" si="5"/>
        <v>0</v>
      </c>
      <c r="H177" s="7">
        <f t="shared" si="5"/>
        <v>0</v>
      </c>
      <c r="I177" s="7">
        <f t="shared" si="5"/>
        <v>0</v>
      </c>
      <c r="J177" s="7">
        <f t="shared" si="5"/>
        <v>0</v>
      </c>
      <c r="K177" s="7">
        <f t="shared" si="5"/>
        <v>62</v>
      </c>
      <c r="L177" s="7">
        <f t="shared" si="5"/>
        <v>53</v>
      </c>
      <c r="M177" s="7">
        <f t="shared" si="5"/>
        <v>48</v>
      </c>
      <c r="N177" s="7">
        <f t="shared" si="5"/>
        <v>1</v>
      </c>
      <c r="O177" s="7">
        <f t="shared" si="5"/>
        <v>60</v>
      </c>
      <c r="P177" s="7">
        <f t="shared" si="5"/>
        <v>53</v>
      </c>
      <c r="Q177" s="7">
        <f t="shared" si="5"/>
        <v>44</v>
      </c>
      <c r="R177" s="7">
        <f t="shared" si="5"/>
        <v>60</v>
      </c>
      <c r="S177" s="7">
        <f t="shared" si="5"/>
        <v>54</v>
      </c>
      <c r="T177" s="7">
        <f t="shared" si="5"/>
        <v>35</v>
      </c>
      <c r="U177" s="7">
        <f t="shared" si="5"/>
        <v>0</v>
      </c>
      <c r="V177" s="7">
        <f t="shared" si="5"/>
        <v>0</v>
      </c>
      <c r="W177" s="7">
        <f t="shared" si="5"/>
        <v>0</v>
      </c>
      <c r="X177" s="7">
        <f t="shared" si="5"/>
        <v>0</v>
      </c>
      <c r="Y177" s="7">
        <f t="shared" si="5"/>
        <v>0</v>
      </c>
      <c r="Z177" s="7">
        <f t="shared" si="5"/>
        <v>0</v>
      </c>
      <c r="AA177" s="7">
        <f t="shared" si="5"/>
        <v>0</v>
      </c>
    </row>
    <row r="178" spans="1:27" ht="12.75" customHeight="1" x14ac:dyDescent="0.15">
      <c r="A178" s="1"/>
      <c r="C178" s="2"/>
      <c r="D178" s="2"/>
      <c r="E178" s="17" t="s">
        <v>39</v>
      </c>
      <c r="F178" s="7">
        <f t="shared" ref="F178:AA178" si="6">COUNTIF(F$4:F$170,"Em Elaboração")</f>
        <v>8</v>
      </c>
      <c r="G178" s="7">
        <f t="shared" si="6"/>
        <v>0</v>
      </c>
      <c r="H178" s="7">
        <f t="shared" si="6"/>
        <v>0</v>
      </c>
      <c r="I178" s="7">
        <f t="shared" si="6"/>
        <v>0</v>
      </c>
      <c r="J178" s="7">
        <f t="shared" si="6"/>
        <v>0</v>
      </c>
      <c r="K178" s="7">
        <f t="shared" si="6"/>
        <v>0</v>
      </c>
      <c r="L178" s="7">
        <f t="shared" si="6"/>
        <v>0</v>
      </c>
      <c r="M178" s="7">
        <f t="shared" si="6"/>
        <v>0</v>
      </c>
      <c r="N178" s="7">
        <f t="shared" si="6"/>
        <v>0</v>
      </c>
      <c r="O178" s="7">
        <f t="shared" si="6"/>
        <v>0</v>
      </c>
      <c r="P178" s="7">
        <f t="shared" si="6"/>
        <v>0</v>
      </c>
      <c r="Q178" s="7">
        <f t="shared" si="6"/>
        <v>0</v>
      </c>
      <c r="R178" s="7">
        <f t="shared" si="6"/>
        <v>0</v>
      </c>
      <c r="S178" s="7">
        <f t="shared" si="6"/>
        <v>0</v>
      </c>
      <c r="T178" s="7">
        <f t="shared" si="6"/>
        <v>0</v>
      </c>
      <c r="U178" s="7">
        <f t="shared" si="6"/>
        <v>0</v>
      </c>
      <c r="V178" s="7">
        <f t="shared" si="6"/>
        <v>0</v>
      </c>
      <c r="W178" s="7">
        <f t="shared" si="6"/>
        <v>0</v>
      </c>
      <c r="X178" s="7">
        <f t="shared" si="6"/>
        <v>0</v>
      </c>
      <c r="Y178" s="7">
        <f t="shared" si="6"/>
        <v>0</v>
      </c>
      <c r="Z178" s="7">
        <f t="shared" si="6"/>
        <v>0</v>
      </c>
      <c r="AA178" s="7">
        <f t="shared" si="6"/>
        <v>0</v>
      </c>
    </row>
    <row r="179" spans="1:27" ht="12.75" customHeight="1" x14ac:dyDescent="0.15">
      <c r="A179" s="1"/>
      <c r="C179" s="2"/>
      <c r="D179" s="2"/>
      <c r="E179" s="17" t="s">
        <v>382</v>
      </c>
      <c r="F179" s="7">
        <f t="shared" ref="F179:AA179" si="7">COUNTIF(F$4:F$170,"Não iniciado")</f>
        <v>4</v>
      </c>
      <c r="G179" s="7">
        <f t="shared" si="7"/>
        <v>23</v>
      </c>
      <c r="H179" s="7">
        <f t="shared" si="7"/>
        <v>29</v>
      </c>
      <c r="I179" s="7">
        <f t="shared" si="7"/>
        <v>51</v>
      </c>
      <c r="J179" s="7">
        <f t="shared" si="7"/>
        <v>114</v>
      </c>
      <c r="K179" s="7">
        <f t="shared" si="7"/>
        <v>77</v>
      </c>
      <c r="L179" s="7">
        <f t="shared" si="7"/>
        <v>87</v>
      </c>
      <c r="M179" s="7">
        <f t="shared" si="7"/>
        <v>91</v>
      </c>
      <c r="N179" s="7">
        <f t="shared" si="7"/>
        <v>165</v>
      </c>
      <c r="O179" s="7">
        <f t="shared" si="7"/>
        <v>79</v>
      </c>
      <c r="P179" s="7">
        <f t="shared" si="7"/>
        <v>90</v>
      </c>
      <c r="Q179" s="7">
        <f t="shared" si="7"/>
        <v>94</v>
      </c>
      <c r="R179" s="7">
        <f t="shared" si="7"/>
        <v>82</v>
      </c>
      <c r="S179" s="7">
        <f t="shared" si="7"/>
        <v>93</v>
      </c>
      <c r="T179" s="7">
        <f t="shared" si="7"/>
        <v>104</v>
      </c>
      <c r="U179" s="7">
        <f t="shared" si="7"/>
        <v>48</v>
      </c>
      <c r="V179" s="7">
        <f t="shared" si="7"/>
        <v>59</v>
      </c>
      <c r="W179" s="7">
        <f t="shared" si="7"/>
        <v>100</v>
      </c>
      <c r="X179" s="7">
        <f t="shared" si="7"/>
        <v>11</v>
      </c>
      <c r="Y179" s="7">
        <f t="shared" si="7"/>
        <v>14</v>
      </c>
      <c r="Z179" s="7">
        <f t="shared" si="7"/>
        <v>15</v>
      </c>
      <c r="AA179" s="7">
        <f t="shared" si="7"/>
        <v>116</v>
      </c>
    </row>
    <row r="180" spans="1:27" ht="12.75" customHeight="1" x14ac:dyDescent="0.15">
      <c r="A180" s="1"/>
      <c r="C180" s="2"/>
      <c r="D180" s="2"/>
      <c r="E180" s="17" t="s">
        <v>33</v>
      </c>
      <c r="F180" s="7">
        <f t="shared" ref="F180:AA180" si="8">COUNTIF(F$4:F$170,"Encaminhado ao Conselho de Saúde")</f>
        <v>0</v>
      </c>
      <c r="G180" s="7">
        <f t="shared" si="8"/>
        <v>0</v>
      </c>
      <c r="H180" s="7">
        <f t="shared" si="8"/>
        <v>0</v>
      </c>
      <c r="I180" s="7">
        <f t="shared" si="8"/>
        <v>0</v>
      </c>
      <c r="J180" s="7">
        <f t="shared" si="8"/>
        <v>0</v>
      </c>
      <c r="K180" s="7">
        <f t="shared" si="8"/>
        <v>28</v>
      </c>
      <c r="L180" s="7">
        <f t="shared" si="8"/>
        <v>27</v>
      </c>
      <c r="M180" s="7">
        <f t="shared" si="8"/>
        <v>28</v>
      </c>
      <c r="N180" s="7">
        <f t="shared" si="8"/>
        <v>1</v>
      </c>
      <c r="O180" s="7">
        <f t="shared" si="8"/>
        <v>28</v>
      </c>
      <c r="P180" s="7">
        <f t="shared" si="8"/>
        <v>24</v>
      </c>
      <c r="Q180" s="7">
        <f t="shared" si="8"/>
        <v>29</v>
      </c>
      <c r="R180" s="7">
        <f t="shared" si="8"/>
        <v>25</v>
      </c>
      <c r="S180" s="7">
        <f t="shared" si="8"/>
        <v>20</v>
      </c>
      <c r="T180" s="7">
        <f t="shared" si="8"/>
        <v>27</v>
      </c>
      <c r="U180" s="7">
        <f t="shared" si="8"/>
        <v>27</v>
      </c>
      <c r="V180" s="7">
        <f t="shared" si="8"/>
        <v>20</v>
      </c>
      <c r="W180" s="7">
        <f t="shared" si="8"/>
        <v>27</v>
      </c>
      <c r="X180" s="7">
        <f t="shared" si="8"/>
        <v>45</v>
      </c>
      <c r="Y180" s="7">
        <f t="shared" si="8"/>
        <v>41</v>
      </c>
      <c r="Z180" s="7">
        <f t="shared" si="8"/>
        <v>46</v>
      </c>
      <c r="AA180" s="7">
        <f t="shared" si="8"/>
        <v>36</v>
      </c>
    </row>
    <row r="181" spans="1:27" ht="12.75" customHeight="1" x14ac:dyDescent="0.15">
      <c r="A181" s="1"/>
      <c r="C181" s="2"/>
      <c r="D181" s="2"/>
      <c r="E181" s="17" t="s">
        <v>44</v>
      </c>
      <c r="F181" s="7">
        <f t="shared" ref="F181:AA181" si="9">COUNTIF(F$4:F$170,"Em análise no Conselho de Saúde")</f>
        <v>8</v>
      </c>
      <c r="G181" s="7">
        <f t="shared" si="9"/>
        <v>9</v>
      </c>
      <c r="H181" s="7">
        <f t="shared" si="9"/>
        <v>20</v>
      </c>
      <c r="I181" s="7">
        <f t="shared" si="9"/>
        <v>21</v>
      </c>
      <c r="J181" s="7">
        <f t="shared" si="9"/>
        <v>12</v>
      </c>
      <c r="K181" s="7">
        <f t="shared" si="9"/>
        <v>0</v>
      </c>
      <c r="L181" s="7">
        <f t="shared" si="9"/>
        <v>0</v>
      </c>
      <c r="M181" s="7">
        <f t="shared" si="9"/>
        <v>0</v>
      </c>
      <c r="N181" s="7">
        <f t="shared" si="9"/>
        <v>0</v>
      </c>
      <c r="O181" s="7">
        <f t="shared" si="9"/>
        <v>0</v>
      </c>
      <c r="P181" s="7">
        <f t="shared" si="9"/>
        <v>0</v>
      </c>
      <c r="Q181" s="7">
        <f t="shared" si="9"/>
        <v>0</v>
      </c>
      <c r="R181" s="7">
        <f t="shared" si="9"/>
        <v>0</v>
      </c>
      <c r="S181" s="7">
        <f t="shared" si="9"/>
        <v>0</v>
      </c>
      <c r="T181" s="7">
        <f t="shared" si="9"/>
        <v>0</v>
      </c>
      <c r="U181" s="7">
        <f t="shared" si="9"/>
        <v>0</v>
      </c>
      <c r="V181" s="7">
        <f t="shared" si="9"/>
        <v>0</v>
      </c>
      <c r="W181" s="7">
        <f t="shared" si="9"/>
        <v>0</v>
      </c>
      <c r="X181" s="7">
        <f t="shared" si="9"/>
        <v>0</v>
      </c>
      <c r="Y181" s="7">
        <f t="shared" si="9"/>
        <v>0</v>
      </c>
      <c r="Z181" s="7">
        <f t="shared" si="9"/>
        <v>0</v>
      </c>
      <c r="AA181" s="7">
        <f t="shared" si="9"/>
        <v>0</v>
      </c>
    </row>
    <row r="182" spans="1:27" ht="12.75" customHeight="1" x14ac:dyDescent="0.15">
      <c r="A182" s="1"/>
      <c r="C182" s="2"/>
      <c r="D182" s="2"/>
      <c r="E182" s="17" t="s">
        <v>40</v>
      </c>
      <c r="F182" s="7">
        <f t="shared" ref="F182:AA182" si="10">COUNTIF(F$4:F$170,"Homologado pelo Gestor Estadual")</f>
        <v>0</v>
      </c>
      <c r="G182" s="7">
        <f t="shared" si="10"/>
        <v>0</v>
      </c>
      <c r="H182" s="7">
        <f t="shared" si="10"/>
        <v>0</v>
      </c>
      <c r="I182" s="7">
        <f t="shared" si="10"/>
        <v>0</v>
      </c>
      <c r="J182" s="7">
        <f t="shared" si="10"/>
        <v>0</v>
      </c>
      <c r="K182" s="7">
        <f t="shared" si="10"/>
        <v>0</v>
      </c>
      <c r="L182" s="7">
        <f t="shared" si="10"/>
        <v>0</v>
      </c>
      <c r="M182" s="7">
        <f t="shared" si="10"/>
        <v>0</v>
      </c>
      <c r="N182" s="7">
        <f t="shared" si="10"/>
        <v>0</v>
      </c>
      <c r="O182" s="7">
        <f t="shared" si="10"/>
        <v>0</v>
      </c>
      <c r="P182" s="7">
        <f t="shared" si="10"/>
        <v>0</v>
      </c>
      <c r="Q182" s="7">
        <f t="shared" si="10"/>
        <v>0</v>
      </c>
      <c r="R182" s="7">
        <f t="shared" si="10"/>
        <v>0</v>
      </c>
      <c r="S182" s="7">
        <f t="shared" si="10"/>
        <v>0</v>
      </c>
      <c r="T182" s="7">
        <f t="shared" si="10"/>
        <v>0</v>
      </c>
      <c r="U182" s="7">
        <f t="shared" si="10"/>
        <v>0</v>
      </c>
      <c r="V182" s="7">
        <f t="shared" si="10"/>
        <v>0</v>
      </c>
      <c r="W182" s="7">
        <f t="shared" si="10"/>
        <v>0</v>
      </c>
      <c r="X182" s="7">
        <f t="shared" si="10"/>
        <v>82</v>
      </c>
      <c r="Y182" s="7">
        <f t="shared" si="10"/>
        <v>70</v>
      </c>
      <c r="Z182" s="7">
        <f t="shared" si="10"/>
        <v>80</v>
      </c>
      <c r="AA182" s="7">
        <f t="shared" si="10"/>
        <v>4</v>
      </c>
    </row>
    <row r="183" spans="1:27" ht="12.75" customHeight="1" x14ac:dyDescent="0.15">
      <c r="A183" s="1"/>
      <c r="C183" s="2"/>
      <c r="D183" s="2"/>
      <c r="E183" s="17" t="s">
        <v>192</v>
      </c>
      <c r="F183" s="7">
        <f t="shared" ref="F183:AA183" si="11">COUNTIF(F$4:F$170,"Devolvido pelo Gestor Estadual")</f>
        <v>0</v>
      </c>
      <c r="G183" s="7">
        <f t="shared" si="11"/>
        <v>0</v>
      </c>
      <c r="H183" s="7">
        <f t="shared" si="11"/>
        <v>0</v>
      </c>
      <c r="I183" s="7">
        <f t="shared" si="11"/>
        <v>0</v>
      </c>
      <c r="J183" s="7">
        <f t="shared" si="11"/>
        <v>0</v>
      </c>
      <c r="K183" s="7">
        <f t="shared" si="11"/>
        <v>0</v>
      </c>
      <c r="L183" s="7">
        <f t="shared" si="11"/>
        <v>0</v>
      </c>
      <c r="M183" s="7">
        <f t="shared" si="11"/>
        <v>0</v>
      </c>
      <c r="N183" s="7">
        <f t="shared" si="11"/>
        <v>0</v>
      </c>
      <c r="O183" s="7">
        <f t="shared" si="11"/>
        <v>0</v>
      </c>
      <c r="P183" s="7">
        <f t="shared" si="11"/>
        <v>0</v>
      </c>
      <c r="Q183" s="7">
        <f t="shared" si="11"/>
        <v>0</v>
      </c>
      <c r="R183" s="7">
        <f t="shared" si="11"/>
        <v>0</v>
      </c>
      <c r="S183" s="7">
        <f t="shared" si="11"/>
        <v>0</v>
      </c>
      <c r="T183" s="7">
        <f t="shared" si="11"/>
        <v>0</v>
      </c>
      <c r="U183" s="7">
        <f t="shared" si="11"/>
        <v>0</v>
      </c>
      <c r="V183" s="7">
        <f t="shared" si="11"/>
        <v>0</v>
      </c>
      <c r="W183" s="7">
        <f t="shared" si="11"/>
        <v>0</v>
      </c>
      <c r="X183" s="7">
        <f t="shared" si="11"/>
        <v>2</v>
      </c>
      <c r="Y183" s="7">
        <f t="shared" si="11"/>
        <v>0</v>
      </c>
      <c r="Z183" s="7">
        <f t="shared" si="11"/>
        <v>0</v>
      </c>
      <c r="AA183" s="7">
        <f t="shared" si="11"/>
        <v>0</v>
      </c>
    </row>
    <row r="184" spans="1:27" ht="12.75" customHeight="1" x14ac:dyDescent="0.15">
      <c r="A184" s="1"/>
      <c r="C184" s="2"/>
      <c r="D184" s="2"/>
      <c r="E184" s="17" t="s">
        <v>60</v>
      </c>
      <c r="F184" s="7">
        <f t="shared" ref="F184:AA184" si="12">COUNTIF(F$4:F$170,"Retornado para Ajustes")</f>
        <v>0</v>
      </c>
      <c r="G184" s="7">
        <f t="shared" si="12"/>
        <v>0</v>
      </c>
      <c r="H184" s="7">
        <f t="shared" si="12"/>
        <v>0</v>
      </c>
      <c r="I184" s="7">
        <f t="shared" si="12"/>
        <v>1</v>
      </c>
      <c r="J184" s="7">
        <f t="shared" si="12"/>
        <v>1</v>
      </c>
      <c r="K184" s="7">
        <f t="shared" si="12"/>
        <v>0</v>
      </c>
      <c r="L184" s="7">
        <f t="shared" si="12"/>
        <v>0</v>
      </c>
      <c r="M184" s="7">
        <f t="shared" si="12"/>
        <v>0</v>
      </c>
      <c r="N184" s="7">
        <f t="shared" si="12"/>
        <v>0</v>
      </c>
      <c r="O184" s="7">
        <f t="shared" si="12"/>
        <v>0</v>
      </c>
      <c r="P184" s="7">
        <f t="shared" si="12"/>
        <v>0</v>
      </c>
      <c r="Q184" s="7">
        <f t="shared" si="12"/>
        <v>0</v>
      </c>
      <c r="R184" s="7">
        <f t="shared" si="12"/>
        <v>0</v>
      </c>
      <c r="S184" s="7">
        <f t="shared" si="12"/>
        <v>0</v>
      </c>
      <c r="T184" s="7">
        <f t="shared" si="12"/>
        <v>1</v>
      </c>
      <c r="U184" s="7">
        <f t="shared" si="12"/>
        <v>0</v>
      </c>
      <c r="V184" s="7">
        <f t="shared" si="12"/>
        <v>1</v>
      </c>
      <c r="W184" s="7">
        <f t="shared" si="12"/>
        <v>0</v>
      </c>
      <c r="X184" s="7">
        <f t="shared" si="12"/>
        <v>1</v>
      </c>
      <c r="Y184" s="7">
        <f t="shared" si="12"/>
        <v>0</v>
      </c>
      <c r="Z184" s="7">
        <f t="shared" si="12"/>
        <v>0</v>
      </c>
      <c r="AA184" s="7">
        <f t="shared" si="12"/>
        <v>0</v>
      </c>
    </row>
    <row r="185" spans="1:27" ht="12.75" customHeight="1" x14ac:dyDescent="0.15">
      <c r="A185" s="1"/>
      <c r="C185" s="2"/>
      <c r="D185" s="2"/>
      <c r="E185" s="17" t="s">
        <v>147</v>
      </c>
      <c r="F185" s="7">
        <f t="shared" ref="F185:AA185" si="13">COUNTIF(F$4:F$170,"Aprovado com ressalva")</f>
        <v>0</v>
      </c>
      <c r="G185" s="7">
        <f t="shared" si="13"/>
        <v>0</v>
      </c>
      <c r="H185" s="7">
        <f t="shared" si="13"/>
        <v>0</v>
      </c>
      <c r="I185" s="7">
        <f t="shared" si="13"/>
        <v>0</v>
      </c>
      <c r="J185" s="7">
        <f t="shared" si="13"/>
        <v>0</v>
      </c>
      <c r="K185" s="7">
        <f t="shared" si="13"/>
        <v>0</v>
      </c>
      <c r="L185" s="7">
        <f t="shared" si="13"/>
        <v>0</v>
      </c>
      <c r="M185" s="7">
        <f t="shared" si="13"/>
        <v>0</v>
      </c>
      <c r="N185" s="7">
        <f t="shared" si="13"/>
        <v>0</v>
      </c>
      <c r="O185" s="7">
        <f t="shared" si="13"/>
        <v>0</v>
      </c>
      <c r="P185" s="7">
        <f t="shared" si="13"/>
        <v>0</v>
      </c>
      <c r="Q185" s="7">
        <f t="shared" si="13"/>
        <v>0</v>
      </c>
      <c r="R185" s="7">
        <f t="shared" si="13"/>
        <v>0</v>
      </c>
      <c r="S185" s="7">
        <f t="shared" si="13"/>
        <v>0</v>
      </c>
      <c r="T185" s="7">
        <f t="shared" si="13"/>
        <v>0</v>
      </c>
      <c r="U185" s="7">
        <f t="shared" si="13"/>
        <v>3</v>
      </c>
      <c r="V185" s="7">
        <f t="shared" si="13"/>
        <v>1</v>
      </c>
      <c r="W185" s="7">
        <f t="shared" si="13"/>
        <v>2</v>
      </c>
      <c r="X185" s="7">
        <f t="shared" si="13"/>
        <v>0</v>
      </c>
      <c r="Y185" s="7">
        <f t="shared" si="13"/>
        <v>0</v>
      </c>
      <c r="Z185" s="7">
        <f t="shared" si="13"/>
        <v>0</v>
      </c>
      <c r="AA185" s="7">
        <f t="shared" si="13"/>
        <v>0</v>
      </c>
    </row>
    <row r="186" spans="1:27" ht="12.75" customHeight="1" x14ac:dyDescent="0.15">
      <c r="A186" s="1"/>
      <c r="C186" s="2"/>
      <c r="D186" s="2"/>
      <c r="E186" s="17" t="s">
        <v>74</v>
      </c>
      <c r="F186" s="7">
        <f t="shared" ref="F186:AA186" si="14">COUNTIF(F$4:F$170,"Aprovado pelo Conselho de Saúde")</f>
        <v>0</v>
      </c>
      <c r="G186" s="7">
        <f t="shared" si="14"/>
        <v>0</v>
      </c>
      <c r="H186" s="7">
        <f t="shared" si="14"/>
        <v>0</v>
      </c>
      <c r="I186" s="7">
        <f t="shared" si="14"/>
        <v>0</v>
      </c>
      <c r="J186" s="7">
        <f t="shared" si="14"/>
        <v>0</v>
      </c>
      <c r="K186" s="7">
        <f t="shared" si="14"/>
        <v>0</v>
      </c>
      <c r="L186" s="7">
        <f t="shared" si="14"/>
        <v>0</v>
      </c>
      <c r="M186" s="7">
        <f t="shared" si="14"/>
        <v>0</v>
      </c>
      <c r="N186" s="7">
        <f t="shared" si="14"/>
        <v>0</v>
      </c>
      <c r="O186" s="7">
        <f t="shared" si="14"/>
        <v>0</v>
      </c>
      <c r="P186" s="7">
        <f t="shared" si="14"/>
        <v>0</v>
      </c>
      <c r="Q186" s="7">
        <f t="shared" si="14"/>
        <v>0</v>
      </c>
      <c r="R186" s="7">
        <f t="shared" si="14"/>
        <v>0</v>
      </c>
      <c r="S186" s="7">
        <f t="shared" si="14"/>
        <v>0</v>
      </c>
      <c r="T186" s="7">
        <f t="shared" si="14"/>
        <v>0</v>
      </c>
      <c r="U186" s="7">
        <f t="shared" si="14"/>
        <v>0</v>
      </c>
      <c r="V186" s="7">
        <f t="shared" si="14"/>
        <v>0</v>
      </c>
      <c r="W186" s="7">
        <f t="shared" si="14"/>
        <v>0</v>
      </c>
      <c r="X186" s="7">
        <f t="shared" si="14"/>
        <v>26</v>
      </c>
      <c r="Y186" s="7">
        <f t="shared" si="14"/>
        <v>42</v>
      </c>
      <c r="Z186" s="7">
        <f t="shared" si="14"/>
        <v>26</v>
      </c>
      <c r="AA186" s="7">
        <f t="shared" si="14"/>
        <v>11</v>
      </c>
    </row>
    <row r="187" spans="1:27" ht="12.75" customHeight="1" x14ac:dyDescent="0.15">
      <c r="A187" s="1"/>
      <c r="C187" s="2"/>
      <c r="D187" s="2"/>
      <c r="E187" s="18" t="s">
        <v>383</v>
      </c>
      <c r="F187" s="18">
        <f t="shared" ref="F187:AA187" si="15">SUM(F175:F186)</f>
        <v>167</v>
      </c>
      <c r="G187" s="18">
        <f t="shared" si="15"/>
        <v>167</v>
      </c>
      <c r="H187" s="18">
        <f t="shared" si="15"/>
        <v>167</v>
      </c>
      <c r="I187" s="18">
        <f t="shared" si="15"/>
        <v>167</v>
      </c>
      <c r="J187" s="18">
        <f t="shared" si="15"/>
        <v>167</v>
      </c>
      <c r="K187" s="18">
        <f t="shared" si="15"/>
        <v>167</v>
      </c>
      <c r="L187" s="18">
        <f t="shared" si="15"/>
        <v>167</v>
      </c>
      <c r="M187" s="18">
        <f t="shared" si="15"/>
        <v>167</v>
      </c>
      <c r="N187" s="18">
        <f t="shared" si="15"/>
        <v>167</v>
      </c>
      <c r="O187" s="18">
        <f t="shared" si="15"/>
        <v>167</v>
      </c>
      <c r="P187" s="18">
        <f t="shared" si="15"/>
        <v>167</v>
      </c>
      <c r="Q187" s="18">
        <f t="shared" si="15"/>
        <v>167</v>
      </c>
      <c r="R187" s="18">
        <f t="shared" si="15"/>
        <v>167</v>
      </c>
      <c r="S187" s="18">
        <f t="shared" si="15"/>
        <v>167</v>
      </c>
      <c r="T187" s="18">
        <f t="shared" si="15"/>
        <v>167</v>
      </c>
      <c r="U187" s="18">
        <f t="shared" si="15"/>
        <v>167</v>
      </c>
      <c r="V187" s="18">
        <f t="shared" si="15"/>
        <v>167</v>
      </c>
      <c r="W187" s="18">
        <f t="shared" si="15"/>
        <v>167</v>
      </c>
      <c r="X187" s="18">
        <f t="shared" si="15"/>
        <v>167</v>
      </c>
      <c r="Y187" s="18">
        <f t="shared" si="15"/>
        <v>167</v>
      </c>
      <c r="Z187" s="18">
        <f t="shared" si="15"/>
        <v>167</v>
      </c>
      <c r="AA187" s="18">
        <f t="shared" si="15"/>
        <v>167</v>
      </c>
    </row>
    <row r="188" spans="1:27" ht="12.75" customHeight="1" x14ac:dyDescent="0.15">
      <c r="A188" s="1"/>
      <c r="C188" s="2"/>
      <c r="D188" s="2"/>
      <c r="J188" s="14"/>
      <c r="W188" s="14"/>
    </row>
    <row r="189" spans="1:27" ht="12.75" customHeight="1" x14ac:dyDescent="0.15">
      <c r="A189" s="1"/>
      <c r="C189" s="2"/>
      <c r="D189" s="2"/>
      <c r="J189" s="14"/>
      <c r="W189" s="14"/>
    </row>
    <row r="190" spans="1:27" ht="12.75" customHeight="1" x14ac:dyDescent="0.15">
      <c r="A190" s="1"/>
      <c r="C190" s="2"/>
      <c r="D190" s="2"/>
      <c r="J190" s="14"/>
      <c r="W190" s="14"/>
    </row>
    <row r="191" spans="1:27" ht="12.75" customHeight="1" x14ac:dyDescent="0.15">
      <c r="A191" s="1"/>
      <c r="C191" s="2"/>
      <c r="D191" s="2"/>
      <c r="J191" s="14"/>
      <c r="W191" s="14"/>
    </row>
    <row r="192" spans="1:27" ht="12.75" customHeight="1" x14ac:dyDescent="0.15">
      <c r="A192" s="1"/>
      <c r="C192" s="2"/>
      <c r="D192" s="2"/>
      <c r="E192" s="19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1"/>
      <c r="S192" s="21"/>
      <c r="W192" s="14"/>
    </row>
    <row r="193" spans="1:23" ht="12.75" customHeight="1" x14ac:dyDescent="0.15">
      <c r="A193" s="1"/>
      <c r="C193" s="2"/>
      <c r="D193" s="2"/>
      <c r="E193" s="1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2"/>
      <c r="S193" s="22"/>
      <c r="W193" s="14"/>
    </row>
    <row r="194" spans="1:23" ht="12.75" customHeight="1" x14ac:dyDescent="0.15">
      <c r="A194" s="1"/>
      <c r="C194" s="2"/>
      <c r="D194" s="2"/>
      <c r="E194" s="1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2"/>
      <c r="S194" s="22"/>
      <c r="W194" s="14"/>
    </row>
    <row r="195" spans="1:23" ht="12.75" customHeight="1" x14ac:dyDescent="0.15">
      <c r="A195" s="1"/>
      <c r="C195" s="2"/>
      <c r="D195" s="2"/>
      <c r="E195" s="1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2"/>
      <c r="S195" s="22"/>
      <c r="W195" s="14"/>
    </row>
    <row r="196" spans="1:23" ht="12.75" customHeight="1" x14ac:dyDescent="0.15">
      <c r="A196" s="1"/>
      <c r="C196" s="2"/>
      <c r="D196" s="2"/>
      <c r="E196" s="1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2"/>
      <c r="S196" s="22"/>
      <c r="W196" s="14"/>
    </row>
    <row r="197" spans="1:23" ht="12.75" customHeight="1" x14ac:dyDescent="0.15">
      <c r="A197" s="1"/>
      <c r="C197" s="2"/>
      <c r="D197" s="2"/>
      <c r="E197" s="1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2"/>
      <c r="S197" s="22"/>
      <c r="W197" s="14"/>
    </row>
    <row r="198" spans="1:23" ht="12.75" customHeight="1" x14ac:dyDescent="0.15">
      <c r="A198" s="1"/>
      <c r="C198" s="2"/>
      <c r="D198" s="2"/>
      <c r="E198" s="1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2"/>
      <c r="S198" s="22"/>
      <c r="W198" s="14"/>
    </row>
    <row r="199" spans="1:23" ht="12.75" customHeight="1" x14ac:dyDescent="0.15">
      <c r="A199" s="1"/>
      <c r="C199" s="2"/>
      <c r="D199" s="2"/>
      <c r="E199" s="1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2"/>
      <c r="S199" s="22"/>
      <c r="W199" s="14"/>
    </row>
    <row r="200" spans="1:23" ht="12.75" customHeight="1" x14ac:dyDescent="0.15">
      <c r="A200" s="1"/>
      <c r="C200" s="2"/>
      <c r="D200" s="2"/>
      <c r="E200" s="1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2"/>
      <c r="S200" s="22"/>
      <c r="W200" s="14"/>
    </row>
    <row r="201" spans="1:23" ht="12.75" customHeight="1" x14ac:dyDescent="0.15">
      <c r="A201" s="1"/>
      <c r="C201" s="2"/>
      <c r="D201" s="2"/>
      <c r="E201" s="1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2"/>
      <c r="S201" s="22"/>
      <c r="W201" s="14"/>
    </row>
    <row r="202" spans="1:23" ht="12.75" customHeight="1" x14ac:dyDescent="0.15">
      <c r="A202" s="1"/>
      <c r="C202" s="2"/>
      <c r="D202" s="2"/>
      <c r="E202" s="1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2"/>
      <c r="S202" s="22"/>
      <c r="W202" s="14"/>
    </row>
    <row r="203" spans="1:23" ht="12.75" customHeight="1" x14ac:dyDescent="0.15">
      <c r="A203" s="1"/>
      <c r="C203" s="2"/>
      <c r="D203" s="2"/>
      <c r="E203" s="1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2"/>
      <c r="S203" s="22"/>
      <c r="W203" s="14"/>
    </row>
    <row r="204" spans="1:23" ht="12.75" customHeight="1" x14ac:dyDescent="0.15">
      <c r="A204" s="1"/>
      <c r="C204" s="2"/>
      <c r="D204" s="2"/>
      <c r="E204" s="17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2"/>
      <c r="S204" s="22"/>
      <c r="W204" s="14"/>
    </row>
    <row r="205" spans="1:23" ht="12.75" customHeight="1" x14ac:dyDescent="0.15">
      <c r="A205" s="1"/>
      <c r="C205" s="2"/>
      <c r="D205" s="2"/>
      <c r="E205" s="17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2"/>
      <c r="S205" s="22"/>
      <c r="W205" s="14"/>
    </row>
    <row r="206" spans="1:23" ht="12.75" customHeight="1" x14ac:dyDescent="0.15">
      <c r="A206" s="1"/>
      <c r="C206" s="2"/>
      <c r="D206" s="2"/>
      <c r="E206" s="1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2"/>
      <c r="S206" s="22"/>
      <c r="W206" s="14"/>
    </row>
    <row r="207" spans="1:23" ht="12.75" customHeight="1" x14ac:dyDescent="0.15">
      <c r="A207" s="1"/>
      <c r="C207" s="2"/>
      <c r="D207" s="2"/>
      <c r="E207" s="1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2"/>
      <c r="S207" s="22"/>
      <c r="W207" s="14"/>
    </row>
    <row r="208" spans="1:23" ht="12.75" customHeight="1" x14ac:dyDescent="0.15">
      <c r="A208" s="1"/>
      <c r="C208" s="2"/>
      <c r="D208" s="2"/>
      <c r="E208" s="1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2"/>
      <c r="S208" s="22"/>
      <c r="W208" s="14"/>
    </row>
    <row r="209" spans="1:23" ht="12.75" customHeight="1" x14ac:dyDescent="0.15">
      <c r="A209" s="1"/>
      <c r="C209" s="2"/>
      <c r="D209" s="2"/>
      <c r="E209" s="1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2"/>
      <c r="S209" s="22"/>
      <c r="W209" s="14"/>
    </row>
    <row r="210" spans="1:23" ht="12.75" customHeight="1" x14ac:dyDescent="0.15">
      <c r="A210" s="1"/>
      <c r="C210" s="2"/>
      <c r="D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2"/>
      <c r="S210" s="22"/>
      <c r="W210" s="14"/>
    </row>
    <row r="211" spans="1:23" ht="12.75" customHeight="1" x14ac:dyDescent="0.15">
      <c r="A211" s="1"/>
      <c r="C211" s="2"/>
      <c r="D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2"/>
      <c r="S211" s="22"/>
      <c r="W211" s="14"/>
    </row>
    <row r="212" spans="1:23" ht="12.75" customHeight="1" x14ac:dyDescent="0.15">
      <c r="A212" s="1"/>
      <c r="C212" s="2"/>
      <c r="D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2"/>
      <c r="S212" s="22"/>
      <c r="W212" s="14"/>
    </row>
    <row r="213" spans="1:23" ht="12.75" customHeight="1" x14ac:dyDescent="0.15">
      <c r="A213" s="1"/>
      <c r="C213" s="2"/>
      <c r="D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2"/>
      <c r="S213" s="22"/>
      <c r="W213" s="14"/>
    </row>
    <row r="214" spans="1:23" ht="12.75" customHeight="1" x14ac:dyDescent="0.15">
      <c r="A214" s="1"/>
      <c r="C214" s="2"/>
      <c r="D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2"/>
      <c r="W214" s="14"/>
    </row>
    <row r="215" spans="1:23" ht="12.75" customHeight="1" x14ac:dyDescent="0.15">
      <c r="A215" s="1"/>
      <c r="C215" s="2"/>
      <c r="D215" s="2"/>
      <c r="J215" s="14"/>
      <c r="W215" s="14"/>
    </row>
    <row r="216" spans="1:23" ht="12.75" customHeight="1" x14ac:dyDescent="0.15">
      <c r="A216" s="1"/>
      <c r="C216" s="2"/>
      <c r="D216" s="2"/>
      <c r="J216" s="14"/>
      <c r="W216" s="14"/>
    </row>
    <row r="217" spans="1:23" ht="12.75" customHeight="1" x14ac:dyDescent="0.15">
      <c r="A217" s="1"/>
      <c r="C217" s="2"/>
      <c r="D217" s="2"/>
      <c r="J217" s="14"/>
      <c r="W217" s="14"/>
    </row>
    <row r="218" spans="1:23" ht="12.75" customHeight="1" x14ac:dyDescent="0.15">
      <c r="A218" s="1"/>
      <c r="C218" s="2"/>
      <c r="D218" s="2"/>
      <c r="J218" s="14"/>
      <c r="W218" s="14"/>
    </row>
    <row r="219" spans="1:23" ht="12.75" customHeight="1" x14ac:dyDescent="0.15">
      <c r="A219" s="1"/>
      <c r="C219" s="2"/>
      <c r="D219" s="2"/>
      <c r="J219" s="14"/>
      <c r="W219" s="14"/>
    </row>
    <row r="220" spans="1:23" ht="12.75" customHeight="1" x14ac:dyDescent="0.15">
      <c r="A220" s="1"/>
      <c r="C220" s="2"/>
      <c r="D220" s="2"/>
      <c r="J220" s="14"/>
      <c r="W220" s="14"/>
    </row>
    <row r="221" spans="1:23" ht="12.75" customHeight="1" x14ac:dyDescent="0.15">
      <c r="A221" s="1"/>
      <c r="C221" s="2"/>
      <c r="D221" s="2"/>
      <c r="J221" s="14"/>
      <c r="W221" s="14"/>
    </row>
    <row r="222" spans="1:23" ht="12.75" customHeight="1" x14ac:dyDescent="0.15">
      <c r="A222" s="1"/>
      <c r="C222" s="2"/>
      <c r="D222" s="2"/>
      <c r="J222" s="14"/>
      <c r="W222" s="14"/>
    </row>
    <row r="223" spans="1:23" ht="12.75" customHeight="1" x14ac:dyDescent="0.15">
      <c r="A223" s="1"/>
      <c r="C223" s="2"/>
      <c r="D223" s="2"/>
      <c r="W223" s="14"/>
    </row>
    <row r="224" spans="1:23" ht="12.75" customHeight="1" x14ac:dyDescent="0.15">
      <c r="A224" s="1"/>
      <c r="C224" s="2"/>
      <c r="D224" s="2"/>
      <c r="W224" s="14"/>
    </row>
    <row r="225" spans="1:23" ht="12.75" customHeight="1" x14ac:dyDescent="0.15">
      <c r="A225" s="1"/>
      <c r="C225" s="2"/>
      <c r="D225" s="2"/>
      <c r="J225" s="14"/>
      <c r="W225" s="14"/>
    </row>
    <row r="226" spans="1:23" ht="12.75" customHeight="1" x14ac:dyDescent="0.15">
      <c r="A226" s="1"/>
      <c r="C226" s="2"/>
      <c r="D226" s="2"/>
      <c r="J226" s="14"/>
      <c r="W226" s="14"/>
    </row>
    <row r="227" spans="1:23" ht="12.75" customHeight="1" x14ac:dyDescent="0.15">
      <c r="A227" s="1"/>
      <c r="C227" s="2"/>
      <c r="D227" s="2"/>
      <c r="J227" s="14"/>
      <c r="W227" s="14"/>
    </row>
    <row r="228" spans="1:23" ht="12.75" customHeight="1" x14ac:dyDescent="0.15">
      <c r="A228" s="1"/>
      <c r="C228" s="2"/>
      <c r="D228" s="2"/>
      <c r="J228" s="14"/>
      <c r="W228" s="14"/>
    </row>
    <row r="229" spans="1:23" ht="12.75" customHeight="1" x14ac:dyDescent="0.15">
      <c r="A229" s="1"/>
      <c r="C229" s="2"/>
      <c r="D229" s="2"/>
      <c r="J229" s="14"/>
      <c r="W229" s="14"/>
    </row>
    <row r="230" spans="1:23" ht="12.75" customHeight="1" x14ac:dyDescent="0.15">
      <c r="A230" s="1"/>
      <c r="C230" s="2"/>
      <c r="D230" s="2"/>
      <c r="J230" s="14"/>
      <c r="W230" s="14"/>
    </row>
    <row r="231" spans="1:23" ht="12.75" customHeight="1" x14ac:dyDescent="0.15">
      <c r="A231" s="1"/>
      <c r="C231" s="2"/>
      <c r="D231" s="2"/>
      <c r="J231" s="14"/>
      <c r="W231" s="14"/>
    </row>
    <row r="232" spans="1:23" ht="12.75" customHeight="1" x14ac:dyDescent="0.15">
      <c r="A232" s="1"/>
      <c r="C232" s="2"/>
      <c r="D232" s="2"/>
      <c r="J232" s="14"/>
      <c r="W232" s="14"/>
    </row>
    <row r="233" spans="1:23" ht="12.75" customHeight="1" x14ac:dyDescent="0.15">
      <c r="A233" s="1"/>
      <c r="C233" s="2"/>
      <c r="D233" s="2"/>
      <c r="J233" s="14"/>
      <c r="W233" s="14"/>
    </row>
    <row r="234" spans="1:23" ht="12.75" customHeight="1" x14ac:dyDescent="0.15">
      <c r="A234" s="1"/>
      <c r="C234" s="2"/>
      <c r="D234" s="2"/>
      <c r="J234" s="14"/>
      <c r="W234" s="14"/>
    </row>
    <row r="235" spans="1:23" ht="12.75" customHeight="1" x14ac:dyDescent="0.15">
      <c r="A235" s="1"/>
      <c r="C235" s="2"/>
      <c r="D235" s="2"/>
      <c r="J235" s="14"/>
      <c r="W235" s="14"/>
    </row>
    <row r="236" spans="1:23" ht="12.75" customHeight="1" x14ac:dyDescent="0.15">
      <c r="A236" s="1"/>
      <c r="C236" s="2"/>
      <c r="D236" s="2"/>
      <c r="J236" s="14"/>
      <c r="W236" s="14"/>
    </row>
    <row r="237" spans="1:23" ht="12.75" customHeight="1" x14ac:dyDescent="0.15">
      <c r="A237" s="1"/>
      <c r="C237" s="2"/>
      <c r="D237" s="2"/>
      <c r="J237" s="14"/>
      <c r="W237" s="14"/>
    </row>
    <row r="238" spans="1:23" ht="12.75" customHeight="1" x14ac:dyDescent="0.15">
      <c r="A238" s="1"/>
      <c r="C238" s="2"/>
      <c r="D238" s="2"/>
      <c r="J238" s="14"/>
      <c r="W238" s="14"/>
    </row>
    <row r="239" spans="1:23" ht="12.75" customHeight="1" x14ac:dyDescent="0.15">
      <c r="A239" s="1"/>
      <c r="C239" s="2"/>
      <c r="D239" s="2"/>
      <c r="J239" s="14"/>
      <c r="W239" s="14"/>
    </row>
    <row r="240" spans="1:23" ht="12.75" customHeight="1" x14ac:dyDescent="0.15">
      <c r="A240" s="1"/>
      <c r="C240" s="2"/>
      <c r="D240" s="2"/>
      <c r="J240" s="14"/>
      <c r="W240" s="14"/>
    </row>
    <row r="241" spans="1:23" ht="12.75" customHeight="1" x14ac:dyDescent="0.15">
      <c r="A241" s="1"/>
      <c r="C241" s="2"/>
      <c r="D241" s="2"/>
      <c r="J241" s="14"/>
      <c r="W241" s="14"/>
    </row>
    <row r="242" spans="1:23" ht="12.75" customHeight="1" x14ac:dyDescent="0.15">
      <c r="A242" s="1"/>
      <c r="C242" s="2"/>
      <c r="D242" s="2"/>
      <c r="J242" s="14"/>
      <c r="W242" s="14"/>
    </row>
    <row r="243" spans="1:23" ht="12.75" customHeight="1" x14ac:dyDescent="0.15">
      <c r="A243" s="1"/>
      <c r="C243" s="2"/>
      <c r="D243" s="2"/>
      <c r="J243" s="14"/>
      <c r="W243" s="14"/>
    </row>
    <row r="244" spans="1:23" ht="12.75" customHeight="1" x14ac:dyDescent="0.15">
      <c r="A244" s="1"/>
      <c r="C244" s="2"/>
      <c r="D244" s="2"/>
      <c r="J244" s="14"/>
      <c r="W244" s="14"/>
    </row>
    <row r="245" spans="1:23" ht="12.75" customHeight="1" x14ac:dyDescent="0.15">
      <c r="A245" s="1"/>
      <c r="C245" s="2"/>
      <c r="D245" s="2"/>
      <c r="J245" s="14"/>
      <c r="W245" s="14"/>
    </row>
    <row r="246" spans="1:23" ht="12.75" customHeight="1" x14ac:dyDescent="0.15">
      <c r="A246" s="1"/>
      <c r="C246" s="2"/>
      <c r="D246" s="2"/>
      <c r="J246" s="14"/>
      <c r="W246" s="14"/>
    </row>
    <row r="247" spans="1:23" ht="12.75" customHeight="1" x14ac:dyDescent="0.15">
      <c r="A247" s="1"/>
      <c r="C247" s="2"/>
      <c r="D247" s="2"/>
      <c r="J247" s="14"/>
      <c r="W247" s="14"/>
    </row>
    <row r="248" spans="1:23" ht="12.75" customHeight="1" x14ac:dyDescent="0.15">
      <c r="A248" s="1"/>
      <c r="C248" s="2"/>
      <c r="D248" s="2"/>
      <c r="J248" s="14"/>
      <c r="W248" s="14"/>
    </row>
    <row r="249" spans="1:23" ht="12.75" customHeight="1" x14ac:dyDescent="0.15">
      <c r="A249" s="1"/>
      <c r="C249" s="2"/>
      <c r="D249" s="2"/>
      <c r="J249" s="14"/>
      <c r="W249" s="14"/>
    </row>
    <row r="250" spans="1:23" ht="12.75" customHeight="1" x14ac:dyDescent="0.15">
      <c r="A250" s="1"/>
      <c r="C250" s="2"/>
      <c r="D250" s="2"/>
      <c r="J250" s="14"/>
      <c r="W250" s="14"/>
    </row>
    <row r="251" spans="1:23" ht="12.75" customHeight="1" x14ac:dyDescent="0.15">
      <c r="A251" s="1"/>
      <c r="C251" s="2"/>
      <c r="D251" s="2"/>
      <c r="J251" s="14"/>
      <c r="W251" s="14"/>
    </row>
    <row r="252" spans="1:23" ht="12.75" customHeight="1" x14ac:dyDescent="0.15">
      <c r="A252" s="1"/>
      <c r="C252" s="2"/>
      <c r="D252" s="2"/>
      <c r="J252" s="14"/>
      <c r="W252" s="14"/>
    </row>
    <row r="253" spans="1:23" ht="12.75" customHeight="1" x14ac:dyDescent="0.15">
      <c r="A253" s="1"/>
      <c r="C253" s="2"/>
      <c r="D253" s="2"/>
      <c r="J253" s="14"/>
      <c r="W253" s="14"/>
    </row>
    <row r="254" spans="1:23" ht="12.75" customHeight="1" x14ac:dyDescent="0.15">
      <c r="A254" s="1"/>
      <c r="C254" s="2"/>
      <c r="D254" s="2"/>
      <c r="J254" s="14"/>
      <c r="W254" s="14"/>
    </row>
    <row r="255" spans="1:23" ht="12.75" customHeight="1" x14ac:dyDescent="0.15">
      <c r="A255" s="1"/>
      <c r="C255" s="2"/>
      <c r="D255" s="2"/>
      <c r="J255" s="14"/>
      <c r="W255" s="14"/>
    </row>
    <row r="256" spans="1:23" ht="12.75" customHeight="1" x14ac:dyDescent="0.15">
      <c r="A256" s="1"/>
      <c r="C256" s="2"/>
      <c r="D256" s="2"/>
      <c r="J256" s="14"/>
      <c r="W256" s="14"/>
    </row>
    <row r="257" spans="1:23" ht="12.75" customHeight="1" x14ac:dyDescent="0.15">
      <c r="A257" s="1"/>
      <c r="C257" s="2"/>
      <c r="D257" s="2"/>
      <c r="J257" s="14"/>
      <c r="W257" s="14"/>
    </row>
    <row r="258" spans="1:23" ht="12.75" customHeight="1" x14ac:dyDescent="0.15">
      <c r="A258" s="1"/>
      <c r="C258" s="2"/>
      <c r="D258" s="2"/>
      <c r="J258" s="14"/>
      <c r="W258" s="14"/>
    </row>
    <row r="259" spans="1:23" ht="12.75" customHeight="1" x14ac:dyDescent="0.15">
      <c r="A259" s="1"/>
      <c r="C259" s="2"/>
      <c r="D259" s="2"/>
      <c r="J259" s="14"/>
      <c r="W259" s="14"/>
    </row>
    <row r="260" spans="1:23" ht="12.75" customHeight="1" x14ac:dyDescent="0.15">
      <c r="A260" s="1"/>
      <c r="C260" s="2"/>
      <c r="D260" s="2"/>
      <c r="J260" s="14"/>
      <c r="W260" s="14"/>
    </row>
    <row r="261" spans="1:23" ht="12.75" customHeight="1" x14ac:dyDescent="0.15">
      <c r="A261" s="1"/>
      <c r="C261" s="2"/>
      <c r="D261" s="2"/>
      <c r="J261" s="14"/>
      <c r="W261" s="14"/>
    </row>
    <row r="262" spans="1:23" ht="12.75" customHeight="1" x14ac:dyDescent="0.15">
      <c r="A262" s="1"/>
      <c r="C262" s="2"/>
      <c r="D262" s="2"/>
      <c r="J262" s="14"/>
      <c r="W262" s="14"/>
    </row>
    <row r="263" spans="1:23" ht="12.75" customHeight="1" x14ac:dyDescent="0.15">
      <c r="A263" s="1"/>
      <c r="C263" s="2"/>
      <c r="D263" s="2"/>
      <c r="J263" s="14"/>
      <c r="W263" s="14"/>
    </row>
    <row r="264" spans="1:23" ht="12.75" customHeight="1" x14ac:dyDescent="0.15">
      <c r="A264" s="1"/>
      <c r="C264" s="2"/>
      <c r="D264" s="2"/>
      <c r="J264" s="14"/>
      <c r="W264" s="14"/>
    </row>
    <row r="265" spans="1:23" ht="12.75" customHeight="1" x14ac:dyDescent="0.15">
      <c r="A265" s="1"/>
      <c r="C265" s="2"/>
      <c r="D265" s="2"/>
      <c r="J265" s="14"/>
      <c r="W265" s="14"/>
    </row>
    <row r="266" spans="1:23" ht="12.75" customHeight="1" x14ac:dyDescent="0.15">
      <c r="A266" s="1"/>
      <c r="C266" s="2"/>
      <c r="D266" s="2"/>
      <c r="J266" s="14"/>
      <c r="W266" s="14"/>
    </row>
    <row r="267" spans="1:23" ht="12.75" customHeight="1" x14ac:dyDescent="0.15">
      <c r="A267" s="1"/>
      <c r="C267" s="2"/>
      <c r="D267" s="2"/>
      <c r="J267" s="14"/>
      <c r="W267" s="14"/>
    </row>
    <row r="268" spans="1:23" ht="12.75" customHeight="1" x14ac:dyDescent="0.15">
      <c r="A268" s="1"/>
      <c r="C268" s="2"/>
      <c r="D268" s="2"/>
      <c r="J268" s="14"/>
      <c r="W268" s="14"/>
    </row>
    <row r="269" spans="1:23" ht="12.75" customHeight="1" x14ac:dyDescent="0.15">
      <c r="A269" s="1"/>
      <c r="C269" s="2"/>
      <c r="D269" s="2"/>
      <c r="J269" s="14"/>
      <c r="W269" s="14"/>
    </row>
    <row r="270" spans="1:23" ht="12.75" customHeight="1" x14ac:dyDescent="0.15">
      <c r="A270" s="1"/>
      <c r="C270" s="2"/>
      <c r="D270" s="2"/>
      <c r="J270" s="14"/>
      <c r="W270" s="14"/>
    </row>
    <row r="271" spans="1:23" ht="12.75" customHeight="1" x14ac:dyDescent="0.15">
      <c r="A271" s="1"/>
      <c r="C271" s="2"/>
      <c r="D271" s="2"/>
      <c r="J271" s="14"/>
      <c r="W271" s="14"/>
    </row>
    <row r="272" spans="1:23" ht="12.75" customHeight="1" x14ac:dyDescent="0.15">
      <c r="A272" s="1"/>
      <c r="C272" s="2"/>
      <c r="D272" s="2"/>
      <c r="J272" s="14"/>
      <c r="W272" s="14"/>
    </row>
    <row r="273" spans="1:23" ht="12.75" customHeight="1" x14ac:dyDescent="0.15">
      <c r="A273" s="1"/>
      <c r="C273" s="2"/>
      <c r="D273" s="2"/>
      <c r="W273" s="14"/>
    </row>
    <row r="274" spans="1:23" ht="12.75" customHeight="1" x14ac:dyDescent="0.15">
      <c r="A274" s="1"/>
      <c r="C274" s="2"/>
      <c r="D274" s="2"/>
      <c r="W274" s="14"/>
    </row>
    <row r="275" spans="1:23" ht="12.75" customHeight="1" x14ac:dyDescent="0.15">
      <c r="A275" s="1"/>
      <c r="C275" s="2"/>
      <c r="D275" s="2"/>
      <c r="W275" s="14"/>
    </row>
    <row r="276" spans="1:23" ht="12.75" customHeight="1" x14ac:dyDescent="0.15">
      <c r="A276" s="1"/>
      <c r="C276" s="2"/>
      <c r="D276" s="2"/>
      <c r="W276" s="14"/>
    </row>
    <row r="277" spans="1:23" ht="12.75" customHeight="1" x14ac:dyDescent="0.15">
      <c r="A277" s="1"/>
      <c r="C277" s="2"/>
      <c r="D277" s="2"/>
      <c r="W277" s="14"/>
    </row>
    <row r="278" spans="1:23" ht="12.75" customHeight="1" x14ac:dyDescent="0.15">
      <c r="A278" s="1"/>
      <c r="C278" s="2"/>
      <c r="D278" s="2"/>
      <c r="W278" s="14"/>
    </row>
    <row r="279" spans="1:23" ht="12.75" customHeight="1" x14ac:dyDescent="0.15">
      <c r="A279" s="1"/>
      <c r="C279" s="2"/>
      <c r="D279" s="2"/>
      <c r="W279" s="14"/>
    </row>
    <row r="280" spans="1:23" ht="12.75" customHeight="1" x14ac:dyDescent="0.15">
      <c r="A280" s="1"/>
      <c r="C280" s="2"/>
      <c r="D280" s="2"/>
      <c r="F280" s="23"/>
      <c r="I280" s="23"/>
      <c r="J280" s="23"/>
      <c r="L280" s="23"/>
      <c r="O280" s="23"/>
      <c r="W280" s="14"/>
    </row>
    <row r="281" spans="1:23" ht="12.75" customHeight="1" x14ac:dyDescent="0.15">
      <c r="A281" s="1"/>
      <c r="C281" s="2"/>
      <c r="D281" s="2"/>
      <c r="F281" s="23"/>
      <c r="I281" s="23"/>
      <c r="J281" s="23"/>
      <c r="L281" s="23"/>
      <c r="O281" s="23"/>
      <c r="W281" s="14"/>
    </row>
    <row r="282" spans="1:23" ht="12.75" customHeight="1" x14ac:dyDescent="0.15">
      <c r="A282" s="1"/>
      <c r="C282" s="2"/>
      <c r="D282" s="2"/>
      <c r="F282" s="23"/>
      <c r="I282" s="23"/>
      <c r="J282" s="23"/>
      <c r="L282" s="23"/>
      <c r="O282" s="23"/>
      <c r="W282" s="14"/>
    </row>
    <row r="283" spans="1:23" ht="12.75" customHeight="1" x14ac:dyDescent="0.15">
      <c r="A283" s="1"/>
      <c r="C283" s="2"/>
      <c r="D283" s="2"/>
      <c r="F283" s="23"/>
      <c r="I283" s="23"/>
      <c r="J283" s="23"/>
      <c r="L283" s="23"/>
      <c r="O283" s="23"/>
      <c r="W283" s="14"/>
    </row>
    <row r="284" spans="1:23" ht="12.75" customHeight="1" x14ac:dyDescent="0.15">
      <c r="A284" s="1"/>
      <c r="C284" s="2"/>
      <c r="D284" s="2"/>
      <c r="W284" s="14"/>
    </row>
    <row r="285" spans="1:23" ht="12.75" customHeight="1" x14ac:dyDescent="0.15">
      <c r="A285" s="1"/>
      <c r="C285" s="2"/>
      <c r="D285" s="2"/>
      <c r="W285" s="14"/>
    </row>
    <row r="286" spans="1:23" ht="12.75" customHeight="1" x14ac:dyDescent="0.15">
      <c r="A286" s="1"/>
      <c r="C286" s="2"/>
      <c r="D286" s="2"/>
      <c r="W286" s="14"/>
    </row>
    <row r="287" spans="1:23" ht="12.75" customHeight="1" x14ac:dyDescent="0.15">
      <c r="A287" s="1"/>
      <c r="C287" s="2"/>
      <c r="D287" s="2"/>
      <c r="W287" s="14"/>
    </row>
    <row r="288" spans="1:23" ht="12.75" customHeight="1" x14ac:dyDescent="0.15">
      <c r="A288" s="1"/>
      <c r="C288" s="2"/>
      <c r="D288" s="2"/>
      <c r="W288" s="14"/>
    </row>
    <row r="289" spans="1:23" ht="12.75" customHeight="1" x14ac:dyDescent="0.15">
      <c r="A289" s="1"/>
      <c r="C289" s="2"/>
      <c r="D289" s="2"/>
      <c r="W289" s="14"/>
    </row>
    <row r="290" spans="1:23" ht="12.75" customHeight="1" x14ac:dyDescent="0.15">
      <c r="A290" s="1"/>
      <c r="C290" s="2"/>
      <c r="D290" s="2"/>
      <c r="W290" s="14"/>
    </row>
    <row r="291" spans="1:23" ht="12.75" customHeight="1" x14ac:dyDescent="0.15">
      <c r="A291" s="1"/>
      <c r="C291" s="2"/>
      <c r="D291" s="2"/>
      <c r="W291" s="14"/>
    </row>
    <row r="292" spans="1:23" ht="12.75" customHeight="1" x14ac:dyDescent="0.15">
      <c r="A292" s="1"/>
      <c r="C292" s="2"/>
      <c r="D292" s="2"/>
      <c r="W292" s="14"/>
    </row>
    <row r="293" spans="1:23" ht="12.75" customHeight="1" x14ac:dyDescent="0.15">
      <c r="A293" s="1"/>
      <c r="C293" s="2"/>
      <c r="D293" s="2"/>
      <c r="W293" s="14"/>
    </row>
    <row r="294" spans="1:23" ht="12.75" customHeight="1" x14ac:dyDescent="0.15">
      <c r="A294" s="1"/>
      <c r="C294" s="2"/>
      <c r="D294" s="2"/>
      <c r="W294" s="14"/>
    </row>
    <row r="295" spans="1:23" ht="12.75" customHeight="1" x14ac:dyDescent="0.15">
      <c r="A295" s="1"/>
      <c r="C295" s="2"/>
      <c r="D295" s="2"/>
      <c r="W295" s="14"/>
    </row>
    <row r="296" spans="1:23" ht="12.75" customHeight="1" x14ac:dyDescent="0.15">
      <c r="A296" s="1"/>
      <c r="C296" s="2"/>
      <c r="D296" s="2"/>
      <c r="J296" s="14"/>
      <c r="W296" s="14"/>
    </row>
    <row r="297" spans="1:23" ht="12.75" customHeight="1" x14ac:dyDescent="0.15">
      <c r="A297" s="1"/>
      <c r="C297" s="2"/>
      <c r="D297" s="2"/>
      <c r="J297" s="14"/>
      <c r="W297" s="14"/>
    </row>
    <row r="298" spans="1:23" ht="12.75" customHeight="1" x14ac:dyDescent="0.15">
      <c r="A298" s="1"/>
      <c r="C298" s="2"/>
      <c r="D298" s="2"/>
      <c r="J298" s="14"/>
      <c r="W298" s="14"/>
    </row>
    <row r="299" spans="1:23" ht="12.75" customHeight="1" x14ac:dyDescent="0.15">
      <c r="A299" s="1"/>
      <c r="C299" s="2"/>
      <c r="D299" s="2"/>
      <c r="J299" s="14"/>
      <c r="W299" s="14"/>
    </row>
    <row r="300" spans="1:23" ht="12.75" customHeight="1" x14ac:dyDescent="0.15">
      <c r="A300" s="1"/>
      <c r="C300" s="2"/>
      <c r="D300" s="2"/>
      <c r="J300" s="14"/>
      <c r="W300" s="14"/>
    </row>
    <row r="301" spans="1:23" ht="12.75" customHeight="1" x14ac:dyDescent="0.15">
      <c r="A301" s="1"/>
      <c r="C301" s="2"/>
      <c r="D301" s="2"/>
      <c r="J301" s="14"/>
      <c r="W301" s="14"/>
    </row>
    <row r="302" spans="1:23" ht="12.75" customHeight="1" x14ac:dyDescent="0.15">
      <c r="A302" s="1"/>
      <c r="C302" s="2"/>
      <c r="D302" s="2"/>
      <c r="J302" s="14"/>
      <c r="W302" s="14"/>
    </row>
    <row r="303" spans="1:23" ht="12.75" customHeight="1" x14ac:dyDescent="0.15">
      <c r="A303" s="1"/>
      <c r="C303" s="2"/>
      <c r="D303" s="2"/>
      <c r="J303" s="14"/>
      <c r="W303" s="14"/>
    </row>
    <row r="304" spans="1:23" ht="12.75" customHeight="1" x14ac:dyDescent="0.15">
      <c r="A304" s="1"/>
      <c r="C304" s="2"/>
      <c r="D304" s="2"/>
      <c r="J304" s="14"/>
      <c r="W304" s="14"/>
    </row>
    <row r="305" spans="1:23" ht="12.75" customHeight="1" x14ac:dyDescent="0.15">
      <c r="A305" s="1"/>
      <c r="C305" s="2"/>
      <c r="D305" s="2"/>
      <c r="J305" s="14"/>
      <c r="W305" s="14"/>
    </row>
    <row r="306" spans="1:23" ht="12.75" customHeight="1" x14ac:dyDescent="0.15">
      <c r="A306" s="1"/>
      <c r="C306" s="2"/>
      <c r="D306" s="2"/>
      <c r="J306" s="14"/>
      <c r="W306" s="14"/>
    </row>
    <row r="307" spans="1:23" ht="12.75" customHeight="1" x14ac:dyDescent="0.15">
      <c r="A307" s="1"/>
      <c r="C307" s="2"/>
      <c r="D307" s="2"/>
      <c r="J307" s="14"/>
      <c r="W307" s="14"/>
    </row>
    <row r="308" spans="1:23" ht="12.75" customHeight="1" x14ac:dyDescent="0.15">
      <c r="A308" s="1"/>
      <c r="C308" s="2"/>
      <c r="D308" s="2"/>
      <c r="J308" s="14"/>
      <c r="W308" s="14"/>
    </row>
    <row r="309" spans="1:23" ht="12.75" customHeight="1" x14ac:dyDescent="0.15">
      <c r="A309" s="1"/>
      <c r="C309" s="2"/>
      <c r="D309" s="2"/>
      <c r="J309" s="14"/>
      <c r="W309" s="14"/>
    </row>
    <row r="310" spans="1:23" ht="12.75" customHeight="1" x14ac:dyDescent="0.15">
      <c r="A310" s="1"/>
      <c r="C310" s="2"/>
      <c r="D310" s="2"/>
      <c r="J310" s="14"/>
      <c r="W310" s="14"/>
    </row>
    <row r="311" spans="1:23" ht="12.75" customHeight="1" x14ac:dyDescent="0.15">
      <c r="A311" s="1"/>
      <c r="C311" s="2"/>
      <c r="D311" s="2"/>
      <c r="J311" s="14"/>
      <c r="W311" s="14"/>
    </row>
    <row r="312" spans="1:23" ht="12.75" customHeight="1" x14ac:dyDescent="0.15">
      <c r="A312" s="1"/>
      <c r="C312" s="2"/>
      <c r="D312" s="2"/>
      <c r="J312" s="14"/>
      <c r="W312" s="14"/>
    </row>
    <row r="313" spans="1:23" ht="12.75" customHeight="1" x14ac:dyDescent="0.15">
      <c r="A313" s="1"/>
      <c r="C313" s="2"/>
      <c r="D313" s="2"/>
      <c r="J313" s="14"/>
      <c r="W313" s="14"/>
    </row>
    <row r="314" spans="1:23" ht="12.75" customHeight="1" x14ac:dyDescent="0.15">
      <c r="A314" s="1"/>
      <c r="C314" s="2"/>
      <c r="D314" s="2"/>
      <c r="J314" s="14"/>
      <c r="W314" s="14"/>
    </row>
    <row r="315" spans="1:23" ht="12.75" customHeight="1" x14ac:dyDescent="0.15">
      <c r="A315" s="1"/>
      <c r="C315" s="2"/>
      <c r="D315" s="2"/>
      <c r="J315" s="14"/>
      <c r="W315" s="14"/>
    </row>
    <row r="316" spans="1:23" ht="12.75" customHeight="1" x14ac:dyDescent="0.15">
      <c r="A316" s="1"/>
      <c r="C316" s="2"/>
      <c r="D316" s="2"/>
      <c r="J316" s="14"/>
      <c r="W316" s="14"/>
    </row>
    <row r="317" spans="1:23" ht="12.75" customHeight="1" x14ac:dyDescent="0.15">
      <c r="A317" s="1"/>
      <c r="C317" s="2"/>
      <c r="D317" s="2"/>
      <c r="J317" s="14"/>
      <c r="W317" s="14"/>
    </row>
    <row r="318" spans="1:23" ht="12.75" customHeight="1" x14ac:dyDescent="0.15">
      <c r="A318" s="1"/>
      <c r="C318" s="2"/>
      <c r="D318" s="2"/>
      <c r="J318" s="14"/>
      <c r="W318" s="14"/>
    </row>
    <row r="319" spans="1:23" ht="12.75" customHeight="1" x14ac:dyDescent="0.15">
      <c r="A319" s="1"/>
      <c r="C319" s="2"/>
      <c r="D319" s="2"/>
      <c r="J319" s="14"/>
      <c r="W319" s="14"/>
    </row>
    <row r="320" spans="1:23" ht="12.75" customHeight="1" x14ac:dyDescent="0.15">
      <c r="A320" s="1"/>
      <c r="C320" s="2"/>
      <c r="D320" s="2"/>
      <c r="J320" s="14"/>
      <c r="W320" s="14"/>
    </row>
    <row r="321" spans="1:23" ht="12.75" customHeight="1" x14ac:dyDescent="0.15">
      <c r="A321" s="1"/>
      <c r="C321" s="2"/>
      <c r="D321" s="2"/>
      <c r="J321" s="14"/>
      <c r="W321" s="14"/>
    </row>
    <row r="322" spans="1:23" ht="12.75" customHeight="1" x14ac:dyDescent="0.15">
      <c r="A322" s="1"/>
      <c r="C322" s="2"/>
      <c r="D322" s="2"/>
      <c r="J322" s="14"/>
      <c r="W322" s="14"/>
    </row>
    <row r="323" spans="1:23" ht="12.75" customHeight="1" x14ac:dyDescent="0.15">
      <c r="A323" s="1"/>
      <c r="C323" s="2"/>
      <c r="D323" s="2"/>
      <c r="J323" s="14"/>
      <c r="W323" s="14"/>
    </row>
    <row r="324" spans="1:23" ht="12.75" customHeight="1" x14ac:dyDescent="0.15">
      <c r="A324" s="1"/>
      <c r="C324" s="2"/>
      <c r="D324" s="2"/>
      <c r="J324" s="14"/>
      <c r="W324" s="14"/>
    </row>
    <row r="325" spans="1:23" ht="12.75" customHeight="1" x14ac:dyDescent="0.15">
      <c r="A325" s="1"/>
      <c r="C325" s="2"/>
      <c r="D325" s="2"/>
      <c r="J325" s="14"/>
      <c r="W325" s="14"/>
    </row>
    <row r="326" spans="1:23" ht="12.75" customHeight="1" x14ac:dyDescent="0.15">
      <c r="A326" s="1"/>
      <c r="C326" s="2"/>
      <c r="D326" s="2"/>
      <c r="J326" s="14"/>
      <c r="W326" s="14"/>
    </row>
    <row r="327" spans="1:23" ht="12.75" customHeight="1" x14ac:dyDescent="0.15">
      <c r="A327" s="1"/>
      <c r="C327" s="2"/>
      <c r="D327" s="2"/>
      <c r="J327" s="14"/>
      <c r="W327" s="14"/>
    </row>
    <row r="328" spans="1:23" ht="12.75" customHeight="1" x14ac:dyDescent="0.15">
      <c r="A328" s="1"/>
      <c r="C328" s="2"/>
      <c r="D328" s="2"/>
      <c r="J328" s="14"/>
      <c r="W328" s="14"/>
    </row>
    <row r="329" spans="1:23" ht="12.75" customHeight="1" x14ac:dyDescent="0.15">
      <c r="A329" s="1"/>
      <c r="C329" s="2"/>
      <c r="D329" s="2"/>
      <c r="J329" s="14"/>
      <c r="W329" s="14"/>
    </row>
    <row r="330" spans="1:23" ht="12.75" customHeight="1" x14ac:dyDescent="0.15">
      <c r="A330" s="1"/>
      <c r="C330" s="2"/>
      <c r="D330" s="2"/>
      <c r="J330" s="14"/>
      <c r="W330" s="14"/>
    </row>
    <row r="331" spans="1:23" ht="12.75" customHeight="1" x14ac:dyDescent="0.15">
      <c r="A331" s="1"/>
      <c r="C331" s="2"/>
      <c r="D331" s="2"/>
      <c r="J331" s="14"/>
      <c r="W331" s="14"/>
    </row>
    <row r="332" spans="1:23" ht="12.75" customHeight="1" x14ac:dyDescent="0.15">
      <c r="A332" s="1"/>
      <c r="C332" s="2"/>
      <c r="D332" s="2"/>
      <c r="J332" s="14"/>
      <c r="W332" s="14"/>
    </row>
    <row r="333" spans="1:23" ht="12.75" customHeight="1" x14ac:dyDescent="0.15">
      <c r="A333" s="1"/>
      <c r="C333" s="2"/>
      <c r="D333" s="2"/>
      <c r="J333" s="14"/>
      <c r="W333" s="14"/>
    </row>
    <row r="334" spans="1:23" ht="12.75" customHeight="1" x14ac:dyDescent="0.15">
      <c r="A334" s="1"/>
      <c r="C334" s="2"/>
      <c r="D334" s="2"/>
      <c r="J334" s="14"/>
      <c r="W334" s="14"/>
    </row>
    <row r="335" spans="1:23" ht="12.75" customHeight="1" x14ac:dyDescent="0.15">
      <c r="A335" s="1"/>
      <c r="C335" s="2"/>
      <c r="D335" s="2"/>
      <c r="J335" s="14"/>
      <c r="W335" s="14"/>
    </row>
    <row r="336" spans="1:23" ht="12.75" customHeight="1" x14ac:dyDescent="0.15">
      <c r="A336" s="1"/>
      <c r="C336" s="2"/>
      <c r="D336" s="2"/>
      <c r="J336" s="14"/>
      <c r="W336" s="14"/>
    </row>
    <row r="337" spans="1:23" ht="12.75" customHeight="1" x14ac:dyDescent="0.15">
      <c r="A337" s="1"/>
      <c r="C337" s="2"/>
      <c r="D337" s="2"/>
      <c r="J337" s="14"/>
      <c r="W337" s="14"/>
    </row>
    <row r="338" spans="1:23" ht="12.75" customHeight="1" x14ac:dyDescent="0.15">
      <c r="A338" s="1"/>
      <c r="C338" s="2"/>
      <c r="D338" s="2"/>
      <c r="J338" s="14"/>
      <c r="W338" s="14"/>
    </row>
    <row r="339" spans="1:23" ht="12.75" customHeight="1" x14ac:dyDescent="0.15">
      <c r="A339" s="1"/>
      <c r="C339" s="2"/>
      <c r="D339" s="2"/>
      <c r="J339" s="14"/>
      <c r="W339" s="14"/>
    </row>
    <row r="340" spans="1:23" ht="12.75" customHeight="1" x14ac:dyDescent="0.15">
      <c r="A340" s="1"/>
      <c r="C340" s="2"/>
      <c r="D340" s="2"/>
      <c r="J340" s="14"/>
      <c r="W340" s="14"/>
    </row>
    <row r="341" spans="1:23" ht="12.75" customHeight="1" x14ac:dyDescent="0.15">
      <c r="A341" s="1"/>
      <c r="C341" s="2"/>
      <c r="D341" s="2"/>
      <c r="J341" s="14"/>
      <c r="W341" s="14"/>
    </row>
    <row r="342" spans="1:23" ht="12.75" customHeight="1" x14ac:dyDescent="0.15">
      <c r="A342" s="1"/>
      <c r="C342" s="2"/>
      <c r="D342" s="2"/>
      <c r="J342" s="14"/>
      <c r="W342" s="14"/>
    </row>
    <row r="343" spans="1:23" ht="12.75" customHeight="1" x14ac:dyDescent="0.15">
      <c r="A343" s="1"/>
      <c r="C343" s="2"/>
      <c r="D343" s="2"/>
      <c r="W343" s="14"/>
    </row>
    <row r="344" spans="1:23" ht="12.75" customHeight="1" x14ac:dyDescent="0.15">
      <c r="A344" s="1"/>
      <c r="C344" s="2"/>
      <c r="D344" s="2"/>
      <c r="R344" s="24"/>
      <c r="W344" s="14"/>
    </row>
    <row r="345" spans="1:23" ht="12.75" customHeight="1" x14ac:dyDescent="0.15">
      <c r="A345" s="1"/>
      <c r="C345" s="2"/>
      <c r="D345" s="2"/>
      <c r="R345" s="24"/>
      <c r="W345" s="14"/>
    </row>
    <row r="346" spans="1:23" ht="12.75" customHeight="1" x14ac:dyDescent="0.15">
      <c r="A346" s="1"/>
      <c r="C346" s="2"/>
      <c r="D346" s="2"/>
      <c r="R346" s="24"/>
      <c r="W346" s="14"/>
    </row>
    <row r="347" spans="1:23" ht="12.75" customHeight="1" x14ac:dyDescent="0.15">
      <c r="A347" s="1"/>
      <c r="C347" s="2"/>
      <c r="D347" s="2"/>
      <c r="R347" s="24"/>
      <c r="W347" s="14"/>
    </row>
    <row r="348" spans="1:23" ht="12.75" customHeight="1" x14ac:dyDescent="0.15">
      <c r="A348" s="1"/>
      <c r="C348" s="2"/>
      <c r="D348" s="2"/>
      <c r="W348" s="14"/>
    </row>
    <row r="349" spans="1:23" ht="12.75" customHeight="1" x14ac:dyDescent="0.15">
      <c r="A349" s="1"/>
      <c r="C349" s="2"/>
      <c r="D349" s="2"/>
      <c r="W349" s="14"/>
    </row>
    <row r="350" spans="1:23" ht="12.75" customHeight="1" x14ac:dyDescent="0.15">
      <c r="A350" s="1"/>
      <c r="C350" s="2"/>
      <c r="D350" s="2"/>
      <c r="W350" s="14"/>
    </row>
    <row r="351" spans="1:23" ht="12.75" customHeight="1" x14ac:dyDescent="0.15">
      <c r="A351" s="1"/>
      <c r="C351" s="2"/>
      <c r="D351" s="2"/>
      <c r="W351" s="14"/>
    </row>
    <row r="352" spans="1:23" ht="12.75" customHeight="1" x14ac:dyDescent="0.15">
      <c r="A352" s="1"/>
      <c r="C352" s="2"/>
      <c r="D352" s="2"/>
      <c r="W352" s="14"/>
    </row>
    <row r="353" spans="1:23" ht="12.75" customHeight="1" x14ac:dyDescent="0.15">
      <c r="A353" s="1"/>
      <c r="C353" s="2"/>
      <c r="D353" s="2"/>
      <c r="W353" s="14"/>
    </row>
    <row r="354" spans="1:23" ht="12.75" customHeight="1" x14ac:dyDescent="0.15">
      <c r="A354" s="1"/>
      <c r="C354" s="2"/>
      <c r="D354" s="2"/>
      <c r="W354" s="14"/>
    </row>
    <row r="355" spans="1:23" ht="12.75" customHeight="1" x14ac:dyDescent="0.15">
      <c r="A355" s="1"/>
      <c r="C355" s="2"/>
      <c r="D355" s="2"/>
      <c r="W355" s="14"/>
    </row>
    <row r="356" spans="1:23" ht="12.75" customHeight="1" x14ac:dyDescent="0.15">
      <c r="A356" s="1"/>
      <c r="C356" s="2"/>
      <c r="D356" s="2"/>
      <c r="W356" s="14"/>
    </row>
    <row r="357" spans="1:23" ht="12.75" customHeight="1" x14ac:dyDescent="0.15">
      <c r="A357" s="1"/>
      <c r="C357" s="2"/>
      <c r="D357" s="2"/>
      <c r="W357" s="14"/>
    </row>
    <row r="358" spans="1:23" ht="12.75" customHeight="1" x14ac:dyDescent="0.15">
      <c r="A358" s="1"/>
      <c r="C358" s="2"/>
      <c r="D358" s="2"/>
      <c r="W358" s="14"/>
    </row>
    <row r="359" spans="1:23" ht="12.75" customHeight="1" x14ac:dyDescent="0.15">
      <c r="A359" s="1"/>
      <c r="C359" s="2"/>
      <c r="D359" s="2"/>
      <c r="W359" s="14"/>
    </row>
    <row r="360" spans="1:23" ht="12.75" customHeight="1" x14ac:dyDescent="0.15">
      <c r="A360" s="1"/>
      <c r="C360" s="2"/>
      <c r="D360" s="2"/>
      <c r="W360" s="14"/>
    </row>
    <row r="361" spans="1:23" ht="12.75" customHeight="1" x14ac:dyDescent="0.15">
      <c r="A361" s="1"/>
      <c r="C361" s="2"/>
      <c r="D361" s="2"/>
      <c r="W361" s="14"/>
    </row>
    <row r="362" spans="1:23" ht="12.75" customHeight="1" x14ac:dyDescent="0.15">
      <c r="A362" s="1"/>
      <c r="C362" s="2"/>
      <c r="D362" s="2"/>
      <c r="W362" s="14"/>
    </row>
    <row r="363" spans="1:23" ht="12.75" customHeight="1" x14ac:dyDescent="0.15">
      <c r="A363" s="1"/>
      <c r="C363" s="2"/>
      <c r="D363" s="2"/>
      <c r="W363" s="14"/>
    </row>
    <row r="364" spans="1:23" ht="12.75" customHeight="1" x14ac:dyDescent="0.15">
      <c r="A364" s="1"/>
      <c r="C364" s="2"/>
      <c r="D364" s="2"/>
      <c r="W364" s="14"/>
    </row>
    <row r="365" spans="1:23" ht="12.75" customHeight="1" x14ac:dyDescent="0.15">
      <c r="A365" s="1"/>
      <c r="C365" s="2"/>
      <c r="D365" s="2"/>
      <c r="W365" s="14"/>
    </row>
    <row r="366" spans="1:23" ht="12.75" customHeight="1" x14ac:dyDescent="0.15">
      <c r="A366" s="1"/>
      <c r="C366" s="2"/>
      <c r="D366" s="2"/>
      <c r="M366" s="24"/>
      <c r="R366" s="25"/>
      <c r="W366" s="14"/>
    </row>
    <row r="367" spans="1:23" ht="12.75" customHeight="1" x14ac:dyDescent="0.15">
      <c r="A367" s="1"/>
      <c r="C367" s="2"/>
      <c r="D367" s="2"/>
      <c r="M367" s="24"/>
      <c r="R367" s="25"/>
      <c r="W367" s="14"/>
    </row>
    <row r="368" spans="1:23" ht="12.75" customHeight="1" x14ac:dyDescent="0.15">
      <c r="A368" s="1"/>
      <c r="C368" s="2"/>
      <c r="D368" s="2"/>
      <c r="M368" s="24"/>
      <c r="R368" s="25"/>
      <c r="W368" s="14"/>
    </row>
    <row r="369" spans="1:23" ht="12.75" customHeight="1" x14ac:dyDescent="0.15">
      <c r="A369" s="1"/>
      <c r="C369" s="2"/>
      <c r="D369" s="2"/>
      <c r="M369" s="24"/>
      <c r="R369" s="25"/>
      <c r="W369" s="14"/>
    </row>
    <row r="370" spans="1:23" ht="12.75" customHeight="1" x14ac:dyDescent="0.15">
      <c r="A370" s="1"/>
      <c r="C370" s="2"/>
      <c r="D370" s="2"/>
      <c r="R370" s="25"/>
      <c r="W370" s="14"/>
    </row>
    <row r="371" spans="1:23" ht="12.75" customHeight="1" x14ac:dyDescent="0.15">
      <c r="A371" s="1"/>
      <c r="C371" s="2"/>
      <c r="D371" s="2"/>
      <c r="R371" s="25"/>
      <c r="W371" s="14"/>
    </row>
    <row r="372" spans="1:23" ht="12.75" customHeight="1" x14ac:dyDescent="0.15">
      <c r="A372" s="1"/>
      <c r="C372" s="2"/>
      <c r="D372" s="2"/>
      <c r="R372" s="25"/>
      <c r="W372" s="14"/>
    </row>
    <row r="373" spans="1:23" ht="12.75" customHeight="1" x14ac:dyDescent="0.15">
      <c r="A373" s="1"/>
      <c r="C373" s="2"/>
      <c r="D373" s="2"/>
      <c r="F373" s="23"/>
      <c r="G373" s="23"/>
      <c r="H373" s="23"/>
      <c r="I373" s="23"/>
      <c r="J373" s="23"/>
      <c r="K373" s="23"/>
      <c r="L373" s="23"/>
      <c r="R373" s="25"/>
      <c r="W373" s="14"/>
    </row>
    <row r="374" spans="1:23" ht="12.75" customHeight="1" x14ac:dyDescent="0.15">
      <c r="A374" s="1"/>
      <c r="C374" s="2"/>
      <c r="D374" s="2"/>
      <c r="F374" s="23"/>
      <c r="G374" s="23"/>
      <c r="H374" s="23"/>
      <c r="I374" s="23"/>
      <c r="J374" s="23"/>
      <c r="K374" s="23"/>
      <c r="L374" s="23"/>
      <c r="R374" s="25"/>
      <c r="W374" s="14"/>
    </row>
    <row r="375" spans="1:23" ht="12.75" customHeight="1" x14ac:dyDescent="0.15">
      <c r="A375" s="1"/>
      <c r="C375" s="2"/>
      <c r="D375" s="2"/>
      <c r="F375" s="23"/>
      <c r="G375" s="23"/>
      <c r="H375" s="23"/>
      <c r="I375" s="23"/>
      <c r="J375" s="23"/>
      <c r="K375" s="23"/>
      <c r="L375" s="23"/>
      <c r="R375" s="25"/>
      <c r="W375" s="14"/>
    </row>
    <row r="376" spans="1:23" ht="12.75" customHeight="1" x14ac:dyDescent="0.15">
      <c r="A376" s="1"/>
      <c r="C376" s="2"/>
      <c r="D376" s="2"/>
      <c r="F376" s="23"/>
      <c r="G376" s="23"/>
      <c r="H376" s="23"/>
      <c r="I376" s="23"/>
      <c r="J376" s="23"/>
      <c r="K376" s="23"/>
      <c r="L376" s="23"/>
      <c r="R376" s="25"/>
      <c r="W376" s="14"/>
    </row>
    <row r="377" spans="1:23" ht="12.75" customHeight="1" x14ac:dyDescent="0.15">
      <c r="A377" s="1"/>
      <c r="C377" s="2"/>
      <c r="D377" s="2"/>
      <c r="R377" s="25"/>
      <c r="W377" s="14"/>
    </row>
    <row r="378" spans="1:23" ht="12.75" customHeight="1" x14ac:dyDescent="0.15">
      <c r="A378" s="1"/>
      <c r="C378" s="2"/>
      <c r="D378" s="2"/>
      <c r="R378" s="25"/>
      <c r="W378" s="14"/>
    </row>
    <row r="379" spans="1:23" ht="12.75" customHeight="1" x14ac:dyDescent="0.15">
      <c r="A379" s="1"/>
      <c r="C379" s="2"/>
      <c r="D379" s="2"/>
      <c r="R379" s="25"/>
      <c r="W379" s="14"/>
    </row>
    <row r="380" spans="1:23" ht="12.75" customHeight="1" x14ac:dyDescent="0.15">
      <c r="A380" s="1"/>
      <c r="C380" s="2"/>
      <c r="D380" s="2"/>
      <c r="R380" s="25"/>
      <c r="W380" s="14"/>
    </row>
    <row r="381" spans="1:23" ht="12.75" customHeight="1" x14ac:dyDescent="0.15">
      <c r="A381" s="1"/>
      <c r="C381" s="2"/>
      <c r="D381" s="2"/>
      <c r="R381" s="25"/>
      <c r="W381" s="14"/>
    </row>
    <row r="382" spans="1:23" ht="12.75" customHeight="1" x14ac:dyDescent="0.15">
      <c r="A382" s="1"/>
      <c r="C382" s="2"/>
      <c r="D382" s="2"/>
      <c r="R382" s="25"/>
      <c r="W382" s="14"/>
    </row>
    <row r="383" spans="1:23" ht="12.75" customHeight="1" x14ac:dyDescent="0.15">
      <c r="A383" s="1"/>
      <c r="C383" s="2"/>
      <c r="D383" s="2"/>
      <c r="R383" s="25"/>
      <c r="W383" s="14"/>
    </row>
    <row r="384" spans="1:23" ht="12.75" customHeight="1" x14ac:dyDescent="0.15">
      <c r="A384" s="1"/>
      <c r="C384" s="2"/>
      <c r="D384" s="2"/>
      <c r="R384" s="25"/>
      <c r="W384" s="14"/>
    </row>
    <row r="385" spans="1:23" ht="12.75" customHeight="1" x14ac:dyDescent="0.15">
      <c r="A385" s="1"/>
      <c r="C385" s="2"/>
      <c r="D385" s="2"/>
      <c r="R385" s="25"/>
      <c r="W385" s="14"/>
    </row>
    <row r="386" spans="1:23" ht="12.75" customHeight="1" x14ac:dyDescent="0.15">
      <c r="A386" s="1"/>
      <c r="C386" s="2"/>
      <c r="D386" s="2"/>
      <c r="R386" s="25"/>
      <c r="W386" s="14"/>
    </row>
    <row r="387" spans="1:23" ht="12.75" customHeight="1" x14ac:dyDescent="0.15">
      <c r="A387" s="1"/>
      <c r="C387" s="2"/>
      <c r="D387" s="2"/>
      <c r="R387" s="25"/>
      <c r="W387" s="14"/>
    </row>
    <row r="388" spans="1:23" ht="12.75" customHeight="1" x14ac:dyDescent="0.15">
      <c r="A388" s="1"/>
      <c r="C388" s="2"/>
      <c r="D388" s="2"/>
      <c r="W388" s="14"/>
    </row>
    <row r="389" spans="1:23" ht="12.75" customHeight="1" x14ac:dyDescent="0.15">
      <c r="A389" s="1"/>
      <c r="C389" s="2"/>
      <c r="D389" s="2"/>
      <c r="J389" s="14"/>
      <c r="W389" s="14"/>
    </row>
    <row r="390" spans="1:23" ht="12.75" customHeight="1" x14ac:dyDescent="0.15">
      <c r="A390" s="1"/>
      <c r="C390" s="2"/>
      <c r="D390" s="2"/>
      <c r="J390" s="14"/>
      <c r="W390" s="14"/>
    </row>
    <row r="391" spans="1:23" ht="12.75" customHeight="1" x14ac:dyDescent="0.15">
      <c r="A391" s="1"/>
      <c r="C391" s="2"/>
      <c r="D391" s="2"/>
      <c r="J391" s="14"/>
      <c r="W391" s="14"/>
    </row>
    <row r="392" spans="1:23" ht="12.75" customHeight="1" x14ac:dyDescent="0.15">
      <c r="A392" s="1"/>
      <c r="C392" s="2"/>
      <c r="D392" s="2"/>
      <c r="J392" s="14"/>
      <c r="W392" s="14"/>
    </row>
    <row r="393" spans="1:23" ht="12.75" customHeight="1" x14ac:dyDescent="0.15">
      <c r="A393" s="1"/>
      <c r="C393" s="2"/>
      <c r="D393" s="2"/>
      <c r="J393" s="14"/>
      <c r="W393" s="14"/>
    </row>
    <row r="394" spans="1:23" ht="12.75" customHeight="1" x14ac:dyDescent="0.15">
      <c r="A394" s="1"/>
      <c r="C394" s="2"/>
      <c r="D394" s="2"/>
      <c r="J394" s="14"/>
      <c r="W394" s="14"/>
    </row>
    <row r="395" spans="1:23" ht="12.75" customHeight="1" x14ac:dyDescent="0.15">
      <c r="A395" s="1"/>
      <c r="C395" s="2"/>
      <c r="D395" s="2"/>
      <c r="J395" s="14"/>
      <c r="W395" s="14"/>
    </row>
    <row r="396" spans="1:23" ht="12.75" customHeight="1" x14ac:dyDescent="0.15">
      <c r="A396" s="1"/>
      <c r="C396" s="2"/>
      <c r="D396" s="2"/>
      <c r="J396" s="14"/>
      <c r="W396" s="14"/>
    </row>
    <row r="397" spans="1:23" ht="12.75" customHeight="1" x14ac:dyDescent="0.15">
      <c r="A397" s="1"/>
      <c r="C397" s="2"/>
      <c r="D397" s="2"/>
      <c r="J397" s="14"/>
      <c r="W397" s="14"/>
    </row>
    <row r="398" spans="1:23" ht="12.75" customHeight="1" x14ac:dyDescent="0.15">
      <c r="A398" s="1"/>
      <c r="C398" s="2"/>
      <c r="D398" s="2"/>
      <c r="J398" s="14"/>
      <c r="W398" s="14"/>
    </row>
    <row r="399" spans="1:23" ht="12.75" customHeight="1" x14ac:dyDescent="0.15">
      <c r="A399" s="1"/>
      <c r="C399" s="2"/>
      <c r="D399" s="2"/>
      <c r="J399" s="14"/>
      <c r="W399" s="14"/>
    </row>
    <row r="400" spans="1:23" ht="12.75" customHeight="1" x14ac:dyDescent="0.15">
      <c r="A400" s="1"/>
      <c r="C400" s="2"/>
      <c r="D400" s="2"/>
      <c r="J400" s="14"/>
      <c r="W400" s="14"/>
    </row>
    <row r="401" spans="1:23" ht="12.75" customHeight="1" x14ac:dyDescent="0.15">
      <c r="A401" s="1"/>
      <c r="C401" s="2"/>
      <c r="D401" s="2"/>
      <c r="J401" s="14"/>
      <c r="W401" s="14"/>
    </row>
    <row r="402" spans="1:23" ht="12.75" customHeight="1" x14ac:dyDescent="0.15">
      <c r="A402" s="1"/>
      <c r="C402" s="2"/>
      <c r="D402" s="2"/>
      <c r="J402" s="14"/>
      <c r="W402" s="14"/>
    </row>
    <row r="403" spans="1:23" ht="12.75" customHeight="1" x14ac:dyDescent="0.15">
      <c r="A403" s="1"/>
      <c r="C403" s="2"/>
      <c r="D403" s="2"/>
      <c r="J403" s="14"/>
      <c r="W403" s="14"/>
    </row>
    <row r="404" spans="1:23" ht="12.75" customHeight="1" x14ac:dyDescent="0.15">
      <c r="A404" s="1"/>
      <c r="C404" s="2"/>
      <c r="D404" s="2"/>
      <c r="J404" s="14"/>
      <c r="W404" s="14"/>
    </row>
    <row r="405" spans="1:23" ht="12.75" customHeight="1" x14ac:dyDescent="0.15">
      <c r="A405" s="1"/>
      <c r="C405" s="2"/>
      <c r="D405" s="2"/>
      <c r="J405" s="14"/>
      <c r="W405" s="14"/>
    </row>
    <row r="406" spans="1:23" ht="12.75" customHeight="1" x14ac:dyDescent="0.15">
      <c r="A406" s="1"/>
      <c r="C406" s="2"/>
      <c r="D406" s="2"/>
      <c r="J406" s="14"/>
      <c r="W406" s="14"/>
    </row>
    <row r="407" spans="1:23" ht="12.75" customHeight="1" x14ac:dyDescent="0.15">
      <c r="A407" s="1"/>
      <c r="C407" s="2"/>
      <c r="D407" s="2"/>
      <c r="J407" s="14"/>
      <c r="W407" s="14"/>
    </row>
    <row r="408" spans="1:23" ht="12.75" customHeight="1" x14ac:dyDescent="0.15">
      <c r="A408" s="1"/>
      <c r="C408" s="2"/>
      <c r="D408" s="2"/>
      <c r="J408" s="14"/>
      <c r="W408" s="14"/>
    </row>
    <row r="409" spans="1:23" ht="12.75" customHeight="1" x14ac:dyDescent="0.15">
      <c r="A409" s="1"/>
      <c r="C409" s="2"/>
      <c r="D409" s="2"/>
      <c r="J409" s="14"/>
      <c r="W409" s="14"/>
    </row>
    <row r="410" spans="1:23" ht="12.75" customHeight="1" x14ac:dyDescent="0.15">
      <c r="A410" s="1"/>
      <c r="C410" s="2"/>
      <c r="D410" s="2"/>
      <c r="J410" s="14"/>
      <c r="W410" s="14"/>
    </row>
    <row r="411" spans="1:23" ht="12.75" customHeight="1" x14ac:dyDescent="0.15">
      <c r="A411" s="1"/>
      <c r="C411" s="2"/>
      <c r="D411" s="2"/>
      <c r="J411" s="14"/>
      <c r="W411" s="14"/>
    </row>
    <row r="412" spans="1:23" ht="12.75" customHeight="1" x14ac:dyDescent="0.15">
      <c r="A412" s="1"/>
      <c r="C412" s="2"/>
      <c r="D412" s="2"/>
      <c r="J412" s="14"/>
      <c r="W412" s="14"/>
    </row>
    <row r="413" spans="1:23" ht="12.75" customHeight="1" x14ac:dyDescent="0.15">
      <c r="A413" s="1"/>
      <c r="C413" s="2"/>
      <c r="D413" s="2"/>
      <c r="J413" s="14"/>
      <c r="W413" s="14"/>
    </row>
    <row r="414" spans="1:23" ht="12.75" customHeight="1" x14ac:dyDescent="0.15">
      <c r="A414" s="1"/>
      <c r="C414" s="2"/>
      <c r="D414" s="2"/>
      <c r="J414" s="14"/>
      <c r="W414" s="14"/>
    </row>
    <row r="415" spans="1:23" ht="12.75" customHeight="1" x14ac:dyDescent="0.15">
      <c r="A415" s="1"/>
      <c r="C415" s="2"/>
      <c r="D415" s="2"/>
      <c r="J415" s="14"/>
      <c r="W415" s="14"/>
    </row>
    <row r="416" spans="1:23" ht="12.75" customHeight="1" x14ac:dyDescent="0.15">
      <c r="A416" s="1"/>
      <c r="C416" s="2"/>
      <c r="D416" s="2"/>
      <c r="J416" s="14"/>
      <c r="W416" s="14"/>
    </row>
    <row r="417" spans="1:23" ht="12.75" customHeight="1" x14ac:dyDescent="0.15">
      <c r="A417" s="1"/>
      <c r="C417" s="2"/>
      <c r="D417" s="2"/>
      <c r="J417" s="14"/>
      <c r="W417" s="14"/>
    </row>
    <row r="418" spans="1:23" ht="12.75" customHeight="1" x14ac:dyDescent="0.15">
      <c r="A418" s="1"/>
      <c r="C418" s="2"/>
      <c r="D418" s="2"/>
      <c r="J418" s="14"/>
      <c r="W418" s="14"/>
    </row>
    <row r="419" spans="1:23" ht="12.75" customHeight="1" x14ac:dyDescent="0.15">
      <c r="A419" s="1"/>
      <c r="C419" s="2"/>
      <c r="D419" s="2"/>
      <c r="J419" s="14"/>
      <c r="W419" s="14"/>
    </row>
    <row r="420" spans="1:23" ht="12.75" customHeight="1" x14ac:dyDescent="0.15">
      <c r="A420" s="1"/>
      <c r="C420" s="2"/>
      <c r="D420" s="2"/>
      <c r="J420" s="14"/>
      <c r="W420" s="14"/>
    </row>
    <row r="421" spans="1:23" ht="12.75" customHeight="1" x14ac:dyDescent="0.15">
      <c r="A421" s="1"/>
      <c r="C421" s="2"/>
      <c r="D421" s="2"/>
      <c r="J421" s="14"/>
      <c r="W421" s="14"/>
    </row>
    <row r="422" spans="1:23" ht="12.75" customHeight="1" x14ac:dyDescent="0.15">
      <c r="A422" s="1"/>
      <c r="C422" s="2"/>
      <c r="D422" s="2"/>
      <c r="J422" s="14"/>
      <c r="W422" s="14"/>
    </row>
    <row r="423" spans="1:23" ht="12.75" customHeight="1" x14ac:dyDescent="0.15">
      <c r="A423" s="1"/>
      <c r="C423" s="2"/>
      <c r="D423" s="2"/>
      <c r="J423" s="14"/>
      <c r="W423" s="14"/>
    </row>
    <row r="424" spans="1:23" ht="12.75" customHeight="1" x14ac:dyDescent="0.15">
      <c r="A424" s="1"/>
      <c r="C424" s="2"/>
      <c r="D424" s="2"/>
      <c r="J424" s="14"/>
      <c r="W424" s="14"/>
    </row>
    <row r="425" spans="1:23" ht="12.75" customHeight="1" x14ac:dyDescent="0.15">
      <c r="A425" s="1"/>
      <c r="C425" s="2"/>
      <c r="D425" s="2"/>
      <c r="J425" s="14"/>
      <c r="W425" s="14"/>
    </row>
    <row r="426" spans="1:23" ht="12.75" customHeight="1" x14ac:dyDescent="0.15">
      <c r="A426" s="1"/>
      <c r="C426" s="2"/>
      <c r="D426" s="2"/>
      <c r="J426" s="14"/>
      <c r="W426" s="14"/>
    </row>
    <row r="427" spans="1:23" ht="12.75" customHeight="1" x14ac:dyDescent="0.15">
      <c r="A427" s="1"/>
      <c r="C427" s="2"/>
      <c r="D427" s="2"/>
      <c r="J427" s="14"/>
      <c r="W427" s="14"/>
    </row>
    <row r="428" spans="1:23" ht="12.75" customHeight="1" x14ac:dyDescent="0.15">
      <c r="A428" s="1"/>
      <c r="C428" s="2"/>
      <c r="D428" s="2"/>
      <c r="J428" s="14"/>
      <c r="W428" s="14"/>
    </row>
    <row r="429" spans="1:23" ht="12.75" customHeight="1" x14ac:dyDescent="0.15">
      <c r="A429" s="1"/>
      <c r="C429" s="2"/>
      <c r="D429" s="2"/>
      <c r="J429" s="14"/>
      <c r="W429" s="14"/>
    </row>
    <row r="430" spans="1:23" ht="12.75" customHeight="1" x14ac:dyDescent="0.15">
      <c r="A430" s="1"/>
      <c r="C430" s="2"/>
      <c r="D430" s="2"/>
      <c r="J430" s="14"/>
      <c r="W430" s="14"/>
    </row>
    <row r="431" spans="1:23" ht="12.75" customHeight="1" x14ac:dyDescent="0.15">
      <c r="A431" s="1"/>
      <c r="C431" s="2"/>
      <c r="D431" s="2"/>
      <c r="J431" s="14"/>
      <c r="W431" s="14"/>
    </row>
    <row r="432" spans="1:23" ht="12.75" customHeight="1" x14ac:dyDescent="0.15">
      <c r="A432" s="1"/>
      <c r="C432" s="2"/>
      <c r="D432" s="2"/>
      <c r="W432" s="14"/>
    </row>
    <row r="433" spans="1:23" ht="12.75" customHeight="1" x14ac:dyDescent="0.15">
      <c r="A433" s="1"/>
      <c r="C433" s="2"/>
      <c r="D433" s="2"/>
      <c r="M433" s="25"/>
      <c r="W433" s="14"/>
    </row>
    <row r="434" spans="1:23" ht="12.75" customHeight="1" x14ac:dyDescent="0.15">
      <c r="A434" s="1"/>
      <c r="C434" s="2"/>
      <c r="D434" s="2"/>
      <c r="M434" s="25"/>
      <c r="W434" s="14"/>
    </row>
    <row r="435" spans="1:23" ht="12.75" customHeight="1" x14ac:dyDescent="0.15">
      <c r="A435" s="1"/>
      <c r="C435" s="2"/>
      <c r="D435" s="2"/>
      <c r="M435" s="25"/>
      <c r="W435" s="14"/>
    </row>
    <row r="436" spans="1:23" ht="12.75" customHeight="1" x14ac:dyDescent="0.15">
      <c r="A436" s="1"/>
      <c r="C436" s="2"/>
      <c r="D436" s="2"/>
      <c r="M436" s="25"/>
      <c r="W436" s="14"/>
    </row>
    <row r="437" spans="1:23" ht="12.75" customHeight="1" x14ac:dyDescent="0.15">
      <c r="A437" s="1"/>
      <c r="C437" s="2"/>
      <c r="D437" s="2"/>
      <c r="M437" s="25"/>
      <c r="W437" s="14"/>
    </row>
    <row r="438" spans="1:23" ht="12.75" customHeight="1" x14ac:dyDescent="0.15">
      <c r="A438" s="1"/>
      <c r="C438" s="2"/>
      <c r="D438" s="2"/>
      <c r="M438" s="25"/>
      <c r="W438" s="14"/>
    </row>
    <row r="439" spans="1:23" ht="12.75" customHeight="1" x14ac:dyDescent="0.15">
      <c r="A439" s="1"/>
      <c r="C439" s="2"/>
      <c r="D439" s="2"/>
      <c r="W439" s="14"/>
    </row>
    <row r="440" spans="1:23" ht="12.75" customHeight="1" x14ac:dyDescent="0.15">
      <c r="A440" s="1"/>
      <c r="C440" s="2"/>
      <c r="D440" s="2"/>
      <c r="F440" s="23"/>
      <c r="G440" s="23"/>
      <c r="H440" s="23"/>
      <c r="I440" s="23"/>
      <c r="J440" s="23"/>
      <c r="K440" s="23"/>
      <c r="L440" s="23"/>
      <c r="W440" s="14"/>
    </row>
    <row r="441" spans="1:23" ht="12.75" customHeight="1" x14ac:dyDescent="0.15">
      <c r="A441" s="1"/>
      <c r="C441" s="2"/>
      <c r="D441" s="2"/>
      <c r="F441" s="23"/>
      <c r="G441" s="23"/>
      <c r="H441" s="23"/>
      <c r="I441" s="23"/>
      <c r="J441" s="23"/>
      <c r="K441" s="23"/>
      <c r="L441" s="23"/>
      <c r="W441" s="14"/>
    </row>
    <row r="442" spans="1:23" ht="12.75" customHeight="1" x14ac:dyDescent="0.15">
      <c r="A442" s="1"/>
      <c r="C442" s="2"/>
      <c r="D442" s="2"/>
      <c r="F442" s="23"/>
      <c r="G442" s="23"/>
      <c r="H442" s="23"/>
      <c r="I442" s="23"/>
      <c r="J442" s="23"/>
      <c r="K442" s="23"/>
      <c r="L442" s="23"/>
      <c r="W442" s="14"/>
    </row>
    <row r="443" spans="1:23" ht="12.75" customHeight="1" x14ac:dyDescent="0.15">
      <c r="A443" s="1"/>
      <c r="C443" s="2"/>
      <c r="D443" s="2"/>
      <c r="F443" s="23"/>
      <c r="G443" s="23"/>
      <c r="H443" s="23"/>
      <c r="I443" s="23"/>
      <c r="J443" s="23"/>
      <c r="K443" s="23"/>
      <c r="L443" s="23"/>
      <c r="W443" s="14"/>
    </row>
    <row r="444" spans="1:23" ht="12.75" customHeight="1" x14ac:dyDescent="0.15">
      <c r="A444" s="1"/>
      <c r="C444" s="2"/>
      <c r="D444" s="2"/>
      <c r="W444" s="14"/>
    </row>
    <row r="445" spans="1:23" ht="12.75" customHeight="1" x14ac:dyDescent="0.15">
      <c r="A445" s="1"/>
      <c r="C445" s="2"/>
      <c r="D445" s="2"/>
      <c r="W445" s="14"/>
    </row>
    <row r="446" spans="1:23" ht="12.75" customHeight="1" x14ac:dyDescent="0.15">
      <c r="A446" s="1"/>
      <c r="C446" s="2"/>
      <c r="D446" s="2"/>
      <c r="W446" s="14"/>
    </row>
    <row r="447" spans="1:23" ht="12.75" customHeight="1" x14ac:dyDescent="0.15">
      <c r="A447" s="1"/>
      <c r="C447" s="2"/>
      <c r="D447" s="2"/>
      <c r="W447" s="14"/>
    </row>
    <row r="448" spans="1:23" ht="12.75" customHeight="1" x14ac:dyDescent="0.15">
      <c r="A448" s="1"/>
      <c r="C448" s="2"/>
      <c r="D448" s="2"/>
      <c r="W448" s="14"/>
    </row>
    <row r="449" spans="1:23" ht="12.75" customHeight="1" x14ac:dyDescent="0.15">
      <c r="A449" s="1"/>
      <c r="C449" s="2"/>
      <c r="D449" s="2"/>
      <c r="W449" s="14"/>
    </row>
    <row r="450" spans="1:23" ht="12.75" customHeight="1" x14ac:dyDescent="0.15">
      <c r="A450" s="1"/>
      <c r="C450" s="2"/>
      <c r="D450" s="2"/>
      <c r="W450" s="14"/>
    </row>
    <row r="451" spans="1:23" ht="12.75" customHeight="1" x14ac:dyDescent="0.15">
      <c r="A451" s="1"/>
      <c r="C451" s="2"/>
      <c r="D451" s="2"/>
      <c r="W451" s="14"/>
    </row>
    <row r="452" spans="1:23" ht="12.75" customHeight="1" x14ac:dyDescent="0.15">
      <c r="A452" s="1"/>
      <c r="C452" s="2"/>
      <c r="D452" s="2"/>
      <c r="W452" s="14"/>
    </row>
    <row r="453" spans="1:23" ht="12.75" customHeight="1" x14ac:dyDescent="0.15">
      <c r="A453" s="1"/>
      <c r="C453" s="2"/>
      <c r="D453" s="2"/>
      <c r="W453" s="14"/>
    </row>
    <row r="454" spans="1:23" ht="12.75" customHeight="1" x14ac:dyDescent="0.15">
      <c r="A454" s="1"/>
      <c r="C454" s="2"/>
      <c r="D454" s="2"/>
      <c r="W454" s="14"/>
    </row>
    <row r="455" spans="1:23" ht="12.75" customHeight="1" x14ac:dyDescent="0.15">
      <c r="A455" s="1"/>
      <c r="C455" s="2"/>
      <c r="D455" s="2"/>
      <c r="J455" s="14"/>
      <c r="W455" s="14"/>
    </row>
    <row r="456" spans="1:23" ht="12.75" customHeight="1" x14ac:dyDescent="0.15">
      <c r="A456" s="1"/>
      <c r="C456" s="2"/>
      <c r="D456" s="2"/>
      <c r="J456" s="14"/>
      <c r="W456" s="14"/>
    </row>
    <row r="457" spans="1:23" ht="12.75" customHeight="1" x14ac:dyDescent="0.15">
      <c r="A457" s="1"/>
      <c r="C457" s="2"/>
      <c r="D457" s="2"/>
      <c r="J457" s="14"/>
      <c r="W457" s="14"/>
    </row>
    <row r="458" spans="1:23" ht="12.75" customHeight="1" x14ac:dyDescent="0.15">
      <c r="A458" s="1"/>
      <c r="C458" s="2"/>
      <c r="D458" s="2"/>
      <c r="J458" s="14"/>
      <c r="W458" s="14"/>
    </row>
    <row r="459" spans="1:23" ht="12.75" customHeight="1" x14ac:dyDescent="0.15">
      <c r="A459" s="1"/>
      <c r="C459" s="2"/>
      <c r="D459" s="2"/>
      <c r="J459" s="14"/>
      <c r="W459" s="14"/>
    </row>
    <row r="460" spans="1:23" ht="12.75" customHeight="1" x14ac:dyDescent="0.15">
      <c r="A460" s="1"/>
      <c r="C460" s="2"/>
      <c r="D460" s="2"/>
      <c r="J460" s="14"/>
      <c r="W460" s="14"/>
    </row>
    <row r="461" spans="1:23" ht="12.75" customHeight="1" x14ac:dyDescent="0.15">
      <c r="A461" s="1"/>
      <c r="C461" s="2"/>
      <c r="D461" s="2"/>
      <c r="J461" s="14"/>
      <c r="W461" s="14"/>
    </row>
    <row r="462" spans="1:23" ht="12.75" customHeight="1" x14ac:dyDescent="0.15">
      <c r="A462" s="1"/>
      <c r="C462" s="2"/>
      <c r="D462" s="2"/>
      <c r="J462" s="14"/>
      <c r="W462" s="14"/>
    </row>
    <row r="463" spans="1:23" ht="12.75" customHeight="1" x14ac:dyDescent="0.15">
      <c r="A463" s="1"/>
      <c r="C463" s="2"/>
      <c r="D463" s="2"/>
      <c r="J463" s="14"/>
      <c r="W463" s="14"/>
    </row>
    <row r="464" spans="1:23" ht="12.75" customHeight="1" x14ac:dyDescent="0.15">
      <c r="A464" s="1"/>
      <c r="C464" s="2"/>
      <c r="D464" s="2"/>
      <c r="J464" s="14"/>
      <c r="W464" s="14"/>
    </row>
    <row r="465" spans="1:23" ht="12.75" customHeight="1" x14ac:dyDescent="0.15">
      <c r="A465" s="1"/>
      <c r="C465" s="2"/>
      <c r="D465" s="2"/>
      <c r="J465" s="14"/>
      <c r="W465" s="14"/>
    </row>
    <row r="466" spans="1:23" ht="12.75" customHeight="1" x14ac:dyDescent="0.15">
      <c r="A466" s="1"/>
      <c r="C466" s="2"/>
      <c r="D466" s="2"/>
      <c r="J466" s="14"/>
      <c r="W466" s="14"/>
    </row>
    <row r="467" spans="1:23" ht="12.75" customHeight="1" x14ac:dyDescent="0.15">
      <c r="A467" s="1"/>
      <c r="C467" s="2"/>
      <c r="D467" s="2"/>
      <c r="J467" s="14"/>
      <c r="W467" s="14"/>
    </row>
    <row r="468" spans="1:23" ht="12.75" customHeight="1" x14ac:dyDescent="0.15">
      <c r="A468" s="1"/>
      <c r="C468" s="2"/>
      <c r="D468" s="2"/>
      <c r="J468" s="14"/>
      <c r="W468" s="14"/>
    </row>
    <row r="469" spans="1:23" ht="12.75" customHeight="1" x14ac:dyDescent="0.15">
      <c r="A469" s="1"/>
      <c r="C469" s="2"/>
      <c r="D469" s="2"/>
      <c r="J469" s="14"/>
      <c r="W469" s="14"/>
    </row>
    <row r="470" spans="1:23" ht="12.75" customHeight="1" x14ac:dyDescent="0.15">
      <c r="A470" s="1"/>
      <c r="C470" s="2"/>
      <c r="D470" s="2"/>
      <c r="J470" s="14"/>
      <c r="W470" s="14"/>
    </row>
    <row r="471" spans="1:23" ht="12.75" customHeight="1" x14ac:dyDescent="0.15">
      <c r="A471" s="1"/>
      <c r="C471" s="2"/>
      <c r="D471" s="2"/>
      <c r="J471" s="14"/>
      <c r="W471" s="14"/>
    </row>
    <row r="472" spans="1:23" ht="12.75" customHeight="1" x14ac:dyDescent="0.15">
      <c r="A472" s="1"/>
      <c r="C472" s="2"/>
      <c r="D472" s="2"/>
      <c r="J472" s="14"/>
      <c r="W472" s="14"/>
    </row>
    <row r="473" spans="1:23" ht="12.75" customHeight="1" x14ac:dyDescent="0.15">
      <c r="A473" s="1"/>
      <c r="C473" s="2"/>
      <c r="D473" s="2"/>
      <c r="J473" s="14"/>
      <c r="W473" s="14"/>
    </row>
    <row r="474" spans="1:23" ht="12.75" customHeight="1" x14ac:dyDescent="0.15">
      <c r="A474" s="1"/>
      <c r="C474" s="2"/>
      <c r="D474" s="2"/>
      <c r="J474" s="14"/>
      <c r="W474" s="14"/>
    </row>
    <row r="475" spans="1:23" ht="12.75" customHeight="1" x14ac:dyDescent="0.15">
      <c r="A475" s="1"/>
      <c r="C475" s="2"/>
      <c r="D475" s="2"/>
      <c r="J475" s="14"/>
      <c r="W475" s="14"/>
    </row>
    <row r="476" spans="1:23" ht="12.75" customHeight="1" x14ac:dyDescent="0.15">
      <c r="A476" s="1"/>
      <c r="C476" s="2"/>
      <c r="D476" s="2"/>
      <c r="J476" s="14"/>
      <c r="W476" s="14"/>
    </row>
    <row r="477" spans="1:23" ht="12.75" customHeight="1" x14ac:dyDescent="0.15">
      <c r="A477" s="1"/>
      <c r="C477" s="2"/>
      <c r="D477" s="2"/>
      <c r="J477" s="14"/>
      <c r="W477" s="14"/>
    </row>
    <row r="478" spans="1:23" ht="12.75" customHeight="1" x14ac:dyDescent="0.15">
      <c r="A478" s="1"/>
      <c r="C478" s="2"/>
      <c r="D478" s="2"/>
      <c r="J478" s="14"/>
      <c r="W478" s="14"/>
    </row>
    <row r="479" spans="1:23" ht="12.75" customHeight="1" x14ac:dyDescent="0.15">
      <c r="A479" s="1"/>
      <c r="C479" s="2"/>
      <c r="D479" s="2"/>
      <c r="J479" s="14"/>
      <c r="W479" s="14"/>
    </row>
    <row r="480" spans="1:23" ht="12.75" customHeight="1" x14ac:dyDescent="0.15">
      <c r="A480" s="1"/>
      <c r="C480" s="2"/>
      <c r="D480" s="2"/>
      <c r="J480" s="14"/>
      <c r="W480" s="14"/>
    </row>
    <row r="481" spans="1:23" ht="12.75" customHeight="1" x14ac:dyDescent="0.15">
      <c r="A481" s="1"/>
      <c r="C481" s="2"/>
      <c r="D481" s="2"/>
      <c r="J481" s="14"/>
      <c r="W481" s="14"/>
    </row>
    <row r="482" spans="1:23" ht="12.75" customHeight="1" x14ac:dyDescent="0.15">
      <c r="A482" s="1"/>
      <c r="C482" s="2"/>
      <c r="D482" s="2"/>
      <c r="J482" s="14"/>
      <c r="W482" s="14"/>
    </row>
    <row r="483" spans="1:23" ht="12.75" customHeight="1" x14ac:dyDescent="0.15">
      <c r="A483" s="1"/>
      <c r="C483" s="2"/>
      <c r="D483" s="2"/>
      <c r="J483" s="14"/>
      <c r="W483" s="14"/>
    </row>
    <row r="484" spans="1:23" ht="12.75" customHeight="1" x14ac:dyDescent="0.15">
      <c r="A484" s="1"/>
      <c r="C484" s="2"/>
      <c r="D484" s="2"/>
      <c r="J484" s="14"/>
      <c r="W484" s="14"/>
    </row>
    <row r="485" spans="1:23" ht="12.75" customHeight="1" x14ac:dyDescent="0.15">
      <c r="A485" s="1"/>
      <c r="C485" s="2"/>
      <c r="D485" s="2"/>
      <c r="J485" s="14"/>
      <c r="W485" s="14"/>
    </row>
    <row r="486" spans="1:23" ht="12.75" customHeight="1" x14ac:dyDescent="0.15">
      <c r="A486" s="1"/>
      <c r="C486" s="2"/>
      <c r="D486" s="2"/>
      <c r="J486" s="14"/>
      <c r="W486" s="14"/>
    </row>
    <row r="487" spans="1:23" ht="12.75" customHeight="1" x14ac:dyDescent="0.15">
      <c r="A487" s="1"/>
      <c r="C487" s="2"/>
      <c r="D487" s="2"/>
      <c r="J487" s="14"/>
      <c r="W487" s="14"/>
    </row>
    <row r="488" spans="1:23" ht="12.75" customHeight="1" x14ac:dyDescent="0.15">
      <c r="A488" s="1"/>
      <c r="C488" s="2"/>
      <c r="D488" s="2"/>
      <c r="J488" s="14"/>
      <c r="W488" s="14"/>
    </row>
    <row r="489" spans="1:23" ht="12.75" customHeight="1" x14ac:dyDescent="0.15">
      <c r="A489" s="1"/>
      <c r="C489" s="2"/>
      <c r="D489" s="2"/>
      <c r="J489" s="14"/>
      <c r="W489" s="14"/>
    </row>
    <row r="490" spans="1:23" ht="12.75" customHeight="1" x14ac:dyDescent="0.15">
      <c r="A490" s="1"/>
      <c r="C490" s="2"/>
      <c r="D490" s="2"/>
      <c r="J490" s="14"/>
      <c r="W490" s="14"/>
    </row>
    <row r="491" spans="1:23" ht="12.75" customHeight="1" x14ac:dyDescent="0.15">
      <c r="A491" s="1"/>
      <c r="C491" s="2"/>
      <c r="D491" s="2"/>
      <c r="J491" s="14"/>
      <c r="W491" s="14"/>
    </row>
    <row r="492" spans="1:23" ht="12.75" customHeight="1" x14ac:dyDescent="0.15">
      <c r="A492" s="1"/>
      <c r="C492" s="2"/>
      <c r="D492" s="2"/>
      <c r="J492" s="14"/>
      <c r="W492" s="14"/>
    </row>
    <row r="493" spans="1:23" ht="12.75" customHeight="1" x14ac:dyDescent="0.15">
      <c r="A493" s="1"/>
      <c r="C493" s="2"/>
      <c r="D493" s="2"/>
      <c r="J493" s="14"/>
      <c r="W493" s="14"/>
    </row>
    <row r="494" spans="1:23" ht="12.75" customHeight="1" x14ac:dyDescent="0.15">
      <c r="A494" s="1"/>
      <c r="C494" s="2"/>
      <c r="D494" s="2"/>
      <c r="J494" s="14"/>
      <c r="W494" s="14"/>
    </row>
    <row r="495" spans="1:23" ht="12.75" customHeight="1" x14ac:dyDescent="0.15">
      <c r="A495" s="1"/>
      <c r="C495" s="2"/>
      <c r="D495" s="2"/>
      <c r="J495" s="14"/>
      <c r="W495" s="14"/>
    </row>
    <row r="496" spans="1:23" ht="12.75" customHeight="1" x14ac:dyDescent="0.15">
      <c r="A496" s="1"/>
      <c r="C496" s="2"/>
      <c r="D496" s="2"/>
      <c r="J496" s="14"/>
      <c r="W496" s="14"/>
    </row>
    <row r="497" spans="1:23" ht="12.75" customHeight="1" x14ac:dyDescent="0.15">
      <c r="A497" s="1"/>
      <c r="C497" s="2"/>
      <c r="D497" s="2"/>
      <c r="J497" s="14"/>
      <c r="W497" s="14"/>
    </row>
    <row r="498" spans="1:23" ht="12.75" customHeight="1" x14ac:dyDescent="0.15">
      <c r="A498" s="1"/>
      <c r="C498" s="2"/>
      <c r="D498" s="2"/>
      <c r="J498" s="14"/>
      <c r="W498" s="14"/>
    </row>
    <row r="499" spans="1:23" ht="12.75" customHeight="1" x14ac:dyDescent="0.15">
      <c r="A499" s="1"/>
      <c r="C499" s="2"/>
      <c r="D499" s="2"/>
      <c r="J499" s="14"/>
      <c r="W499" s="14"/>
    </row>
    <row r="500" spans="1:23" ht="12.75" customHeight="1" x14ac:dyDescent="0.15">
      <c r="A500" s="1"/>
      <c r="C500" s="2"/>
      <c r="D500" s="2"/>
      <c r="J500" s="14"/>
      <c r="W500" s="14"/>
    </row>
    <row r="501" spans="1:23" ht="12.75" customHeight="1" x14ac:dyDescent="0.15">
      <c r="A501" s="1"/>
      <c r="C501" s="2"/>
      <c r="D501" s="2"/>
      <c r="J501" s="14"/>
      <c r="W501" s="14"/>
    </row>
    <row r="502" spans="1:23" ht="12.75" customHeight="1" x14ac:dyDescent="0.15">
      <c r="A502" s="1"/>
      <c r="C502" s="2"/>
      <c r="D502" s="2"/>
      <c r="J502" s="14"/>
      <c r="W502" s="14"/>
    </row>
    <row r="503" spans="1:23" ht="12.75" customHeight="1" x14ac:dyDescent="0.15">
      <c r="A503" s="1"/>
      <c r="C503" s="2"/>
      <c r="D503" s="2"/>
      <c r="J503" s="14"/>
      <c r="W503" s="14"/>
    </row>
    <row r="504" spans="1:23" ht="12.75" customHeight="1" x14ac:dyDescent="0.15">
      <c r="A504" s="1"/>
      <c r="C504" s="2"/>
      <c r="D504" s="2"/>
      <c r="I504" s="17"/>
      <c r="J504" s="14"/>
      <c r="W504" s="14"/>
    </row>
    <row r="505" spans="1:23" ht="12.75" customHeight="1" x14ac:dyDescent="0.15">
      <c r="A505" s="1"/>
      <c r="C505" s="2"/>
      <c r="D505" s="2"/>
      <c r="J505" s="14"/>
      <c r="W505" s="14"/>
    </row>
    <row r="506" spans="1:23" ht="12.75" customHeight="1" x14ac:dyDescent="0.15">
      <c r="A506" s="1"/>
      <c r="C506" s="2"/>
      <c r="D506" s="2"/>
      <c r="J506" s="14"/>
      <c r="W506" s="14"/>
    </row>
    <row r="507" spans="1:23" ht="12.75" customHeight="1" x14ac:dyDescent="0.15">
      <c r="A507" s="1"/>
      <c r="C507" s="2"/>
      <c r="D507" s="2"/>
      <c r="J507" s="14"/>
      <c r="W507" s="14"/>
    </row>
    <row r="508" spans="1:23" ht="12.75" customHeight="1" x14ac:dyDescent="0.15">
      <c r="A508" s="1"/>
      <c r="C508" s="2"/>
      <c r="D508" s="2"/>
      <c r="J508" s="14"/>
      <c r="W508" s="14"/>
    </row>
    <row r="509" spans="1:23" ht="12.75" customHeight="1" x14ac:dyDescent="0.15">
      <c r="A509" s="1"/>
      <c r="C509" s="2"/>
      <c r="D509" s="2"/>
      <c r="J509" s="14"/>
      <c r="W509" s="14"/>
    </row>
    <row r="510" spans="1:23" ht="12.75" customHeight="1" x14ac:dyDescent="0.15">
      <c r="A510" s="1"/>
      <c r="C510" s="2"/>
      <c r="D510" s="2"/>
      <c r="W510" s="14"/>
    </row>
    <row r="511" spans="1:23" ht="12.75" customHeight="1" x14ac:dyDescent="0.15">
      <c r="A511" s="1"/>
      <c r="C511" s="2"/>
      <c r="D511" s="2"/>
      <c r="M511" s="26"/>
      <c r="W511" s="14"/>
    </row>
    <row r="512" spans="1:23" ht="12.75" customHeight="1" x14ac:dyDescent="0.15">
      <c r="A512" s="1"/>
      <c r="C512" s="2"/>
      <c r="D512" s="2"/>
      <c r="M512" s="26"/>
      <c r="W512" s="14"/>
    </row>
    <row r="513" spans="1:23" ht="12.75" customHeight="1" x14ac:dyDescent="0.15">
      <c r="A513" s="1"/>
      <c r="C513" s="2"/>
      <c r="D513" s="2"/>
      <c r="M513" s="26"/>
      <c r="W513" s="14"/>
    </row>
    <row r="514" spans="1:23" ht="12.75" customHeight="1" x14ac:dyDescent="0.15">
      <c r="A514" s="1"/>
      <c r="C514" s="2"/>
      <c r="D514" s="2"/>
      <c r="M514" s="26"/>
      <c r="W514" s="14"/>
    </row>
    <row r="515" spans="1:23" ht="12.75" customHeight="1" x14ac:dyDescent="0.15">
      <c r="A515" s="1"/>
      <c r="C515" s="2"/>
      <c r="D515" s="2"/>
      <c r="W515" s="14"/>
    </row>
    <row r="516" spans="1:23" ht="12.75" customHeight="1" x14ac:dyDescent="0.15">
      <c r="A516" s="1"/>
      <c r="C516" s="2"/>
      <c r="D516" s="2"/>
      <c r="W516" s="14"/>
    </row>
    <row r="517" spans="1:23" ht="12.75" customHeight="1" x14ac:dyDescent="0.15">
      <c r="A517" s="1"/>
      <c r="C517" s="2"/>
      <c r="D517" s="2"/>
      <c r="W517" s="14"/>
    </row>
    <row r="518" spans="1:23" ht="12.75" customHeight="1" x14ac:dyDescent="0.15">
      <c r="A518" s="1"/>
      <c r="C518" s="2"/>
      <c r="D518" s="2"/>
      <c r="F518" s="23"/>
      <c r="G518" s="23"/>
      <c r="H518" s="23"/>
      <c r="I518" s="23"/>
      <c r="J518" s="23"/>
      <c r="K518" s="23"/>
      <c r="L518" s="23"/>
      <c r="W518" s="14"/>
    </row>
    <row r="519" spans="1:23" ht="12.75" customHeight="1" x14ac:dyDescent="0.15">
      <c r="A519" s="1"/>
      <c r="C519" s="2"/>
      <c r="D519" s="2"/>
      <c r="F519" s="23"/>
      <c r="G519" s="23"/>
      <c r="H519" s="23"/>
      <c r="I519" s="23"/>
      <c r="J519" s="23"/>
      <c r="K519" s="23"/>
      <c r="L519" s="23"/>
      <c r="W519" s="14"/>
    </row>
    <row r="520" spans="1:23" ht="12.75" customHeight="1" x14ac:dyDescent="0.15">
      <c r="A520" s="1"/>
      <c r="C520" s="2"/>
      <c r="D520" s="2"/>
      <c r="F520" s="23"/>
      <c r="G520" s="23"/>
      <c r="H520" s="23"/>
      <c r="I520" s="23"/>
      <c r="J520" s="23"/>
      <c r="K520" s="23"/>
      <c r="L520" s="23"/>
      <c r="W520" s="14"/>
    </row>
    <row r="521" spans="1:23" ht="12.75" customHeight="1" x14ac:dyDescent="0.15">
      <c r="A521" s="1"/>
      <c r="C521" s="2"/>
      <c r="D521" s="2"/>
      <c r="F521" s="23"/>
      <c r="G521" s="23"/>
      <c r="H521" s="23"/>
      <c r="I521" s="23"/>
      <c r="J521" s="23"/>
      <c r="K521" s="23"/>
      <c r="L521" s="23"/>
      <c r="W521" s="14"/>
    </row>
    <row r="522" spans="1:23" ht="12.75" customHeight="1" x14ac:dyDescent="0.15">
      <c r="A522" s="1"/>
      <c r="C522" s="2"/>
      <c r="D522" s="2"/>
      <c r="W522" s="14"/>
    </row>
    <row r="523" spans="1:23" ht="12.75" customHeight="1" x14ac:dyDescent="0.15">
      <c r="A523" s="1"/>
      <c r="C523" s="2"/>
      <c r="D523" s="2"/>
      <c r="W523" s="14"/>
    </row>
    <row r="524" spans="1:23" ht="12.75" customHeight="1" x14ac:dyDescent="0.15">
      <c r="A524" s="1"/>
      <c r="C524" s="2"/>
      <c r="D524" s="2"/>
      <c r="W524" s="14"/>
    </row>
    <row r="525" spans="1:23" ht="12.75" customHeight="1" x14ac:dyDescent="0.15">
      <c r="A525" s="1"/>
      <c r="C525" s="2"/>
      <c r="D525" s="2"/>
      <c r="W525" s="14"/>
    </row>
    <row r="526" spans="1:23" ht="12.75" customHeight="1" x14ac:dyDescent="0.15">
      <c r="A526" s="1"/>
      <c r="C526" s="2"/>
      <c r="D526" s="2"/>
      <c r="W526" s="14"/>
    </row>
    <row r="527" spans="1:23" ht="12.75" customHeight="1" x14ac:dyDescent="0.15">
      <c r="A527" s="1"/>
      <c r="C527" s="2"/>
      <c r="D527" s="2"/>
      <c r="W527" s="14"/>
    </row>
    <row r="528" spans="1:23" ht="12.75" customHeight="1" x14ac:dyDescent="0.15">
      <c r="A528" s="1"/>
      <c r="C528" s="2"/>
      <c r="D528" s="2"/>
      <c r="W528" s="14"/>
    </row>
    <row r="529" spans="1:23" ht="12.75" customHeight="1" x14ac:dyDescent="0.15">
      <c r="A529" s="1"/>
      <c r="C529" s="2"/>
      <c r="D529" s="2"/>
      <c r="W529" s="14"/>
    </row>
    <row r="530" spans="1:23" ht="12.75" customHeight="1" x14ac:dyDescent="0.15">
      <c r="A530" s="1"/>
      <c r="C530" s="2"/>
      <c r="D530" s="2"/>
      <c r="W530" s="14"/>
    </row>
    <row r="531" spans="1:23" ht="12.75" customHeight="1" x14ac:dyDescent="0.15">
      <c r="A531" s="1"/>
      <c r="C531" s="2"/>
      <c r="D531" s="2"/>
      <c r="W531" s="14"/>
    </row>
    <row r="532" spans="1:23" ht="12.75" customHeight="1" x14ac:dyDescent="0.15">
      <c r="A532" s="1"/>
      <c r="C532" s="2"/>
      <c r="D532" s="2"/>
      <c r="W532" s="14"/>
    </row>
    <row r="533" spans="1:23" ht="12.75" customHeight="1" x14ac:dyDescent="0.15">
      <c r="A533" s="1"/>
      <c r="C533" s="2"/>
      <c r="D533" s="2"/>
      <c r="J533" s="14"/>
      <c r="W533" s="14"/>
    </row>
    <row r="534" spans="1:23" ht="12.75" customHeight="1" x14ac:dyDescent="0.15">
      <c r="A534" s="1"/>
      <c r="C534" s="2"/>
      <c r="D534" s="2"/>
      <c r="J534" s="14"/>
      <c r="W534" s="14"/>
    </row>
    <row r="535" spans="1:23" ht="12.75" customHeight="1" x14ac:dyDescent="0.15">
      <c r="A535" s="1"/>
      <c r="C535" s="2"/>
      <c r="D535" s="2"/>
      <c r="J535" s="14"/>
      <c r="W535" s="14"/>
    </row>
    <row r="536" spans="1:23" ht="12.75" customHeight="1" x14ac:dyDescent="0.15">
      <c r="A536" s="1"/>
      <c r="C536" s="2"/>
      <c r="D536" s="2"/>
      <c r="J536" s="14"/>
      <c r="W536" s="14"/>
    </row>
    <row r="537" spans="1:23" ht="12.75" customHeight="1" x14ac:dyDescent="0.15">
      <c r="A537" s="1"/>
      <c r="C537" s="2"/>
      <c r="D537" s="2"/>
      <c r="J537" s="14"/>
      <c r="W537" s="14"/>
    </row>
    <row r="538" spans="1:23" ht="12.75" customHeight="1" x14ac:dyDescent="0.15">
      <c r="A538" s="1"/>
      <c r="C538" s="2"/>
      <c r="D538" s="2"/>
      <c r="J538" s="14"/>
      <c r="W538" s="14"/>
    </row>
    <row r="539" spans="1:23" ht="12.75" customHeight="1" x14ac:dyDescent="0.15">
      <c r="A539" s="1"/>
      <c r="C539" s="2"/>
      <c r="D539" s="2"/>
      <c r="J539" s="14"/>
      <c r="W539" s="14"/>
    </row>
    <row r="540" spans="1:23" ht="12.75" customHeight="1" x14ac:dyDescent="0.15">
      <c r="A540" s="1"/>
      <c r="C540" s="2"/>
      <c r="D540" s="2"/>
      <c r="J540" s="14"/>
      <c r="W540" s="14"/>
    </row>
    <row r="541" spans="1:23" ht="12.75" customHeight="1" x14ac:dyDescent="0.15">
      <c r="A541" s="1"/>
      <c r="C541" s="2"/>
      <c r="D541" s="2"/>
      <c r="J541" s="14"/>
      <c r="W541" s="14"/>
    </row>
    <row r="542" spans="1:23" ht="12.75" customHeight="1" x14ac:dyDescent="0.15">
      <c r="A542" s="1"/>
      <c r="C542" s="2"/>
      <c r="D542" s="2"/>
      <c r="J542" s="14"/>
      <c r="W542" s="14"/>
    </row>
    <row r="543" spans="1:23" ht="12.75" customHeight="1" x14ac:dyDescent="0.15">
      <c r="A543" s="1"/>
      <c r="C543" s="2"/>
      <c r="D543" s="2"/>
      <c r="J543" s="14"/>
      <c r="W543" s="14"/>
    </row>
    <row r="544" spans="1:23" ht="12.75" customHeight="1" x14ac:dyDescent="0.15">
      <c r="A544" s="1"/>
      <c r="C544" s="2"/>
      <c r="D544" s="2"/>
      <c r="J544" s="14"/>
      <c r="W544" s="14"/>
    </row>
    <row r="545" spans="1:23" ht="12.75" customHeight="1" x14ac:dyDescent="0.15">
      <c r="A545" s="1"/>
      <c r="C545" s="2"/>
      <c r="D545" s="2"/>
      <c r="J545" s="14"/>
      <c r="W545" s="14"/>
    </row>
    <row r="546" spans="1:23" ht="12.75" customHeight="1" x14ac:dyDescent="0.15">
      <c r="A546" s="1"/>
      <c r="C546" s="2"/>
      <c r="D546" s="2"/>
      <c r="J546" s="14"/>
      <c r="W546" s="14"/>
    </row>
    <row r="547" spans="1:23" ht="12.75" customHeight="1" x14ac:dyDescent="0.15">
      <c r="A547" s="1"/>
      <c r="C547" s="2"/>
      <c r="D547" s="2"/>
      <c r="J547" s="14"/>
      <c r="W547" s="14"/>
    </row>
    <row r="548" spans="1:23" ht="12.75" customHeight="1" x14ac:dyDescent="0.15">
      <c r="A548" s="1"/>
      <c r="C548" s="2"/>
      <c r="D548" s="2"/>
      <c r="J548" s="14"/>
      <c r="W548" s="14"/>
    </row>
    <row r="549" spans="1:23" ht="12.75" customHeight="1" x14ac:dyDescent="0.15">
      <c r="A549" s="1"/>
      <c r="C549" s="2"/>
      <c r="D549" s="2"/>
      <c r="J549" s="14"/>
      <c r="W549" s="14"/>
    </row>
    <row r="550" spans="1:23" ht="12.75" customHeight="1" x14ac:dyDescent="0.15">
      <c r="A550" s="1"/>
      <c r="C550" s="2"/>
      <c r="D550" s="2"/>
      <c r="J550" s="14"/>
      <c r="W550" s="14"/>
    </row>
    <row r="551" spans="1:23" ht="12.75" customHeight="1" x14ac:dyDescent="0.15">
      <c r="A551" s="1"/>
      <c r="C551" s="2"/>
      <c r="D551" s="2"/>
      <c r="J551" s="14"/>
      <c r="W551" s="14"/>
    </row>
    <row r="552" spans="1:23" ht="12.75" customHeight="1" x14ac:dyDescent="0.15">
      <c r="A552" s="1"/>
      <c r="C552" s="2"/>
      <c r="D552" s="2"/>
      <c r="J552" s="14"/>
      <c r="W552" s="14"/>
    </row>
    <row r="553" spans="1:23" ht="12.75" customHeight="1" x14ac:dyDescent="0.15">
      <c r="A553" s="1"/>
      <c r="C553" s="2"/>
      <c r="D553" s="2"/>
      <c r="J553" s="14"/>
      <c r="W553" s="14"/>
    </row>
    <row r="554" spans="1:23" ht="12.75" customHeight="1" x14ac:dyDescent="0.15">
      <c r="A554" s="1"/>
      <c r="C554" s="2"/>
      <c r="D554" s="2"/>
      <c r="J554" s="14"/>
      <c r="W554" s="14"/>
    </row>
    <row r="555" spans="1:23" ht="12.75" customHeight="1" x14ac:dyDescent="0.15">
      <c r="A555" s="1"/>
      <c r="C555" s="2"/>
      <c r="D555" s="2"/>
      <c r="J555" s="14"/>
      <c r="W555" s="14"/>
    </row>
    <row r="556" spans="1:23" ht="12.75" customHeight="1" x14ac:dyDescent="0.15">
      <c r="A556" s="1"/>
      <c r="C556" s="2"/>
      <c r="D556" s="2"/>
      <c r="J556" s="14"/>
      <c r="W556" s="14"/>
    </row>
    <row r="557" spans="1:23" ht="12.75" customHeight="1" x14ac:dyDescent="0.15">
      <c r="A557" s="1"/>
      <c r="C557" s="2"/>
      <c r="D557" s="2"/>
      <c r="J557" s="14"/>
      <c r="W557" s="14"/>
    </row>
    <row r="558" spans="1:23" ht="12.75" customHeight="1" x14ac:dyDescent="0.15">
      <c r="A558" s="1"/>
      <c r="C558" s="2"/>
      <c r="D558" s="2"/>
      <c r="J558" s="14"/>
      <c r="W558" s="14"/>
    </row>
    <row r="559" spans="1:23" ht="12.75" customHeight="1" x14ac:dyDescent="0.15">
      <c r="A559" s="1"/>
      <c r="C559" s="2"/>
      <c r="D559" s="2"/>
      <c r="J559" s="14"/>
      <c r="W559" s="14"/>
    </row>
    <row r="560" spans="1:23" ht="12.75" customHeight="1" x14ac:dyDescent="0.15">
      <c r="A560" s="1"/>
      <c r="C560" s="2"/>
      <c r="D560" s="2"/>
      <c r="J560" s="14"/>
      <c r="W560" s="14"/>
    </row>
    <row r="561" spans="1:23" ht="12.75" customHeight="1" x14ac:dyDescent="0.15">
      <c r="A561" s="1"/>
      <c r="C561" s="2"/>
      <c r="D561" s="2"/>
      <c r="J561" s="14"/>
      <c r="W561" s="14"/>
    </row>
    <row r="562" spans="1:23" ht="12.75" customHeight="1" x14ac:dyDescent="0.15">
      <c r="A562" s="1"/>
      <c r="C562" s="2"/>
      <c r="D562" s="2"/>
      <c r="J562" s="14"/>
      <c r="W562" s="14"/>
    </row>
    <row r="563" spans="1:23" ht="12.75" customHeight="1" x14ac:dyDescent="0.15">
      <c r="A563" s="1"/>
      <c r="C563" s="2"/>
      <c r="D563" s="2"/>
      <c r="J563" s="14"/>
      <c r="W563" s="14"/>
    </row>
    <row r="564" spans="1:23" ht="12.75" customHeight="1" x14ac:dyDescent="0.15">
      <c r="A564" s="1"/>
      <c r="C564" s="2"/>
      <c r="D564" s="2"/>
      <c r="J564" s="14"/>
      <c r="W564" s="14"/>
    </row>
    <row r="565" spans="1:23" ht="12.75" customHeight="1" x14ac:dyDescent="0.15">
      <c r="A565" s="1"/>
      <c r="C565" s="2"/>
      <c r="D565" s="2"/>
      <c r="J565" s="14"/>
      <c r="W565" s="14"/>
    </row>
    <row r="566" spans="1:23" ht="12.75" customHeight="1" x14ac:dyDescent="0.15">
      <c r="A566" s="1"/>
      <c r="C566" s="2"/>
      <c r="D566" s="2"/>
      <c r="J566" s="14"/>
      <c r="W566" s="14"/>
    </row>
    <row r="567" spans="1:23" ht="12.75" customHeight="1" x14ac:dyDescent="0.15">
      <c r="A567" s="1"/>
      <c r="C567" s="2"/>
      <c r="D567" s="2"/>
      <c r="J567" s="14"/>
      <c r="W567" s="14"/>
    </row>
    <row r="568" spans="1:23" ht="12.75" customHeight="1" x14ac:dyDescent="0.15">
      <c r="A568" s="1"/>
      <c r="C568" s="2"/>
      <c r="D568" s="2"/>
      <c r="J568" s="14"/>
      <c r="W568" s="14"/>
    </row>
    <row r="569" spans="1:23" ht="12.75" customHeight="1" x14ac:dyDescent="0.15">
      <c r="A569" s="1"/>
      <c r="C569" s="2"/>
      <c r="D569" s="2"/>
      <c r="J569" s="14"/>
      <c r="W569" s="14"/>
    </row>
    <row r="570" spans="1:23" ht="12.75" customHeight="1" x14ac:dyDescent="0.15">
      <c r="A570" s="1"/>
      <c r="C570" s="2"/>
      <c r="D570" s="2"/>
      <c r="J570" s="14"/>
      <c r="W570" s="14"/>
    </row>
    <row r="571" spans="1:23" ht="12.75" customHeight="1" x14ac:dyDescent="0.15">
      <c r="A571" s="1"/>
      <c r="C571" s="2"/>
      <c r="D571" s="2"/>
      <c r="J571" s="14"/>
      <c r="W571" s="14"/>
    </row>
    <row r="572" spans="1:23" ht="12.75" customHeight="1" x14ac:dyDescent="0.15">
      <c r="A572" s="1"/>
      <c r="C572" s="2"/>
      <c r="W572" s="14"/>
    </row>
    <row r="573" spans="1:23" ht="12.75" customHeight="1" x14ac:dyDescent="0.15">
      <c r="A573" s="1"/>
      <c r="C573" s="2"/>
      <c r="L573" s="24"/>
      <c r="W573" s="14"/>
    </row>
    <row r="574" spans="1:23" ht="12.75" customHeight="1" x14ac:dyDescent="0.15">
      <c r="A574" s="1"/>
      <c r="C574" s="2"/>
      <c r="L574" s="24"/>
      <c r="W574" s="14"/>
    </row>
    <row r="575" spans="1:23" ht="12.75" customHeight="1" x14ac:dyDescent="0.15">
      <c r="A575" s="1"/>
      <c r="C575" s="2"/>
      <c r="L575" s="24"/>
      <c r="W575" s="14"/>
    </row>
    <row r="576" spans="1:23" ht="12.75" customHeight="1" x14ac:dyDescent="0.15">
      <c r="A576" s="1"/>
      <c r="C576" s="2"/>
      <c r="L576" s="24"/>
      <c r="W576" s="14"/>
    </row>
    <row r="577" spans="1:23" ht="12.75" customHeight="1" x14ac:dyDescent="0.15">
      <c r="A577" s="1"/>
      <c r="C577" s="2"/>
      <c r="W577" s="14"/>
    </row>
    <row r="578" spans="1:23" ht="12.75" customHeight="1" x14ac:dyDescent="0.15">
      <c r="A578" s="1"/>
      <c r="C578" s="2"/>
      <c r="W578" s="14"/>
    </row>
    <row r="579" spans="1:23" ht="12.75" customHeight="1" x14ac:dyDescent="0.15">
      <c r="A579" s="1"/>
      <c r="C579" s="2"/>
      <c r="E579" s="23"/>
      <c r="F579" s="23"/>
      <c r="G579" s="23"/>
      <c r="H579" s="23"/>
      <c r="I579" s="23"/>
      <c r="J579" s="23"/>
      <c r="K579" s="23"/>
      <c r="W579" s="14"/>
    </row>
    <row r="580" spans="1:23" ht="12.75" customHeight="1" x14ac:dyDescent="0.15">
      <c r="A580" s="1"/>
      <c r="C580" s="2"/>
      <c r="E580" s="23"/>
      <c r="F580" s="23"/>
      <c r="G580" s="23"/>
      <c r="H580" s="23"/>
      <c r="I580" s="23"/>
      <c r="J580" s="23"/>
      <c r="K580" s="23"/>
      <c r="W580" s="14"/>
    </row>
    <row r="581" spans="1:23" ht="12.75" customHeight="1" x14ac:dyDescent="0.15">
      <c r="A581" s="1"/>
      <c r="C581" s="2"/>
      <c r="E581" s="23"/>
      <c r="F581" s="23"/>
      <c r="G581" s="23"/>
      <c r="H581" s="23"/>
      <c r="I581" s="23"/>
      <c r="J581" s="23"/>
      <c r="K581" s="23"/>
      <c r="W581" s="14"/>
    </row>
    <row r="582" spans="1:23" ht="12.75" customHeight="1" x14ac:dyDescent="0.15">
      <c r="A582" s="1"/>
      <c r="C582" s="2"/>
      <c r="E582" s="23"/>
      <c r="F582" s="23"/>
      <c r="G582" s="23"/>
      <c r="H582" s="23"/>
      <c r="I582" s="23"/>
      <c r="J582" s="23"/>
      <c r="K582" s="23"/>
      <c r="W582" s="14"/>
    </row>
    <row r="583" spans="1:23" ht="12.75" customHeight="1" x14ac:dyDescent="0.15">
      <c r="A583" s="1"/>
      <c r="C583" s="2"/>
      <c r="W583" s="14"/>
    </row>
    <row r="584" spans="1:23" ht="12.75" customHeight="1" x14ac:dyDescent="0.15">
      <c r="A584" s="1"/>
      <c r="C584" s="2"/>
      <c r="W584" s="14"/>
    </row>
    <row r="585" spans="1:23" ht="12.75" customHeight="1" x14ac:dyDescent="0.15">
      <c r="A585" s="1"/>
      <c r="C585" s="2"/>
      <c r="W585" s="14"/>
    </row>
    <row r="586" spans="1:23" ht="12.75" customHeight="1" x14ac:dyDescent="0.15">
      <c r="A586" s="1"/>
      <c r="C586" s="2"/>
      <c r="W586" s="14"/>
    </row>
    <row r="587" spans="1:23" ht="12.75" customHeight="1" x14ac:dyDescent="0.15">
      <c r="A587" s="1"/>
      <c r="C587" s="2"/>
      <c r="W587" s="14"/>
    </row>
    <row r="588" spans="1:23" ht="12.75" customHeight="1" x14ac:dyDescent="0.15">
      <c r="A588" s="1"/>
      <c r="C588" s="2"/>
      <c r="W588" s="14"/>
    </row>
    <row r="589" spans="1:23" ht="12.75" customHeight="1" x14ac:dyDescent="0.15">
      <c r="A589" s="1"/>
      <c r="C589" s="2"/>
      <c r="W589" s="14"/>
    </row>
    <row r="590" spans="1:23" ht="12.75" customHeight="1" x14ac:dyDescent="0.15">
      <c r="A590" s="1"/>
      <c r="C590" s="2"/>
      <c r="W590" s="14"/>
    </row>
    <row r="591" spans="1:23" ht="12.75" customHeight="1" x14ac:dyDescent="0.15">
      <c r="A591" s="1"/>
      <c r="C591" s="2"/>
      <c r="W591" s="14"/>
    </row>
    <row r="592" spans="1:23" ht="12.75" customHeight="1" x14ac:dyDescent="0.15">
      <c r="A592" s="1"/>
      <c r="C592" s="2"/>
      <c r="W592" s="14"/>
    </row>
    <row r="593" spans="1:23" ht="12.75" customHeight="1" x14ac:dyDescent="0.15">
      <c r="A593" s="1"/>
      <c r="C593" s="2"/>
      <c r="W593" s="14"/>
    </row>
    <row r="594" spans="1:23" ht="12.75" customHeight="1" x14ac:dyDescent="0.15">
      <c r="A594" s="1"/>
      <c r="C594" s="2"/>
      <c r="J594" s="14"/>
      <c r="W594" s="14"/>
    </row>
    <row r="595" spans="1:23" ht="12.75" customHeight="1" x14ac:dyDescent="0.15">
      <c r="A595" s="1"/>
      <c r="C595" s="2"/>
      <c r="D595" s="2"/>
      <c r="J595" s="14"/>
      <c r="W595" s="14"/>
    </row>
    <row r="596" spans="1:23" ht="12.75" customHeight="1" x14ac:dyDescent="0.15">
      <c r="A596" s="1"/>
      <c r="C596" s="2"/>
      <c r="D596" s="2"/>
      <c r="J596" s="14"/>
      <c r="W596" s="14"/>
    </row>
    <row r="597" spans="1:23" ht="12.75" customHeight="1" x14ac:dyDescent="0.15">
      <c r="A597" s="1"/>
      <c r="C597" s="2"/>
      <c r="D597" s="2"/>
      <c r="J597" s="14"/>
      <c r="W597" s="14"/>
    </row>
    <row r="598" spans="1:23" ht="12.75" customHeight="1" x14ac:dyDescent="0.15">
      <c r="A598" s="1"/>
      <c r="C598" s="2"/>
      <c r="D598" s="2"/>
      <c r="J598" s="14"/>
      <c r="W598" s="14"/>
    </row>
    <row r="599" spans="1:23" ht="12.75" customHeight="1" x14ac:dyDescent="0.15">
      <c r="A599" s="1"/>
      <c r="C599" s="2"/>
      <c r="D599" s="2"/>
      <c r="J599" s="14"/>
      <c r="W599" s="14"/>
    </row>
    <row r="600" spans="1:23" ht="12.75" customHeight="1" x14ac:dyDescent="0.15">
      <c r="A600" s="1"/>
      <c r="C600" s="2"/>
      <c r="D600" s="2"/>
      <c r="J600" s="14"/>
      <c r="W600" s="14"/>
    </row>
    <row r="601" spans="1:23" ht="12.75" customHeight="1" x14ac:dyDescent="0.15">
      <c r="A601" s="1"/>
      <c r="C601" s="2"/>
      <c r="D601" s="2"/>
      <c r="J601" s="14"/>
      <c r="W601" s="14"/>
    </row>
    <row r="602" spans="1:23" ht="12.75" customHeight="1" x14ac:dyDescent="0.15">
      <c r="A602" s="1"/>
      <c r="C602" s="2"/>
      <c r="D602" s="2"/>
      <c r="J602" s="14"/>
      <c r="W602" s="14"/>
    </row>
    <row r="603" spans="1:23" ht="12.75" customHeight="1" x14ac:dyDescent="0.15">
      <c r="A603" s="1"/>
      <c r="C603" s="2"/>
      <c r="D603" s="2"/>
      <c r="J603" s="14"/>
      <c r="W603" s="14"/>
    </row>
    <row r="604" spans="1:23" ht="12.75" customHeight="1" x14ac:dyDescent="0.15">
      <c r="A604" s="1"/>
      <c r="C604" s="2"/>
      <c r="D604" s="2"/>
      <c r="J604" s="14"/>
      <c r="W604" s="14"/>
    </row>
    <row r="605" spans="1:23" ht="12.75" customHeight="1" x14ac:dyDescent="0.15">
      <c r="A605" s="1"/>
      <c r="C605" s="2"/>
      <c r="D605" s="2"/>
      <c r="J605" s="14"/>
      <c r="W605" s="14"/>
    </row>
    <row r="606" spans="1:23" ht="12.75" customHeight="1" x14ac:dyDescent="0.15">
      <c r="A606" s="1"/>
      <c r="C606" s="2"/>
      <c r="D606" s="2"/>
      <c r="J606" s="14"/>
      <c r="W606" s="14"/>
    </row>
    <row r="607" spans="1:23" ht="12.75" customHeight="1" x14ac:dyDescent="0.15">
      <c r="A607" s="1"/>
      <c r="C607" s="2"/>
      <c r="D607" s="2"/>
      <c r="J607" s="14"/>
      <c r="W607" s="14"/>
    </row>
    <row r="608" spans="1:23" ht="12.75" customHeight="1" x14ac:dyDescent="0.15">
      <c r="A608" s="1"/>
      <c r="C608" s="2"/>
      <c r="D608" s="2"/>
      <c r="J608" s="14"/>
      <c r="W608" s="14"/>
    </row>
    <row r="609" spans="1:23" ht="12.75" customHeight="1" x14ac:dyDescent="0.15">
      <c r="A609" s="1"/>
      <c r="C609" s="2"/>
      <c r="D609" s="2"/>
      <c r="J609" s="14"/>
      <c r="W609" s="14"/>
    </row>
    <row r="610" spans="1:23" ht="12.75" customHeight="1" x14ac:dyDescent="0.15">
      <c r="A610" s="1"/>
      <c r="C610" s="2"/>
      <c r="D610" s="2"/>
      <c r="J610" s="14"/>
      <c r="W610" s="14"/>
    </row>
    <row r="611" spans="1:23" ht="12.75" customHeight="1" x14ac:dyDescent="0.15">
      <c r="A611" s="1"/>
      <c r="C611" s="2"/>
      <c r="D611" s="2"/>
      <c r="J611" s="14"/>
      <c r="W611" s="14"/>
    </row>
    <row r="612" spans="1:23" ht="12.75" customHeight="1" x14ac:dyDescent="0.15">
      <c r="A612" s="1"/>
      <c r="C612" s="2"/>
      <c r="D612" s="2"/>
      <c r="J612" s="14"/>
      <c r="W612" s="14"/>
    </row>
    <row r="613" spans="1:23" ht="12.75" customHeight="1" x14ac:dyDescent="0.15">
      <c r="A613" s="1"/>
      <c r="C613" s="2"/>
      <c r="D613" s="2"/>
      <c r="J613" s="14"/>
      <c r="W613" s="14"/>
    </row>
    <row r="614" spans="1:23" ht="12.75" customHeight="1" x14ac:dyDescent="0.15">
      <c r="A614" s="1"/>
      <c r="C614" s="2"/>
      <c r="D614" s="2"/>
      <c r="J614" s="14"/>
      <c r="W614" s="14"/>
    </row>
    <row r="615" spans="1:23" ht="12.75" customHeight="1" x14ac:dyDescent="0.15">
      <c r="A615" s="1"/>
      <c r="C615" s="2"/>
      <c r="D615" s="2"/>
      <c r="J615" s="14"/>
      <c r="W615" s="14"/>
    </row>
    <row r="616" spans="1:23" ht="12.75" customHeight="1" x14ac:dyDescent="0.15">
      <c r="A616" s="1"/>
      <c r="C616" s="2"/>
      <c r="D616" s="2"/>
      <c r="J616" s="14"/>
      <c r="W616" s="14"/>
    </row>
    <row r="617" spans="1:23" ht="12.75" customHeight="1" x14ac:dyDescent="0.15">
      <c r="A617" s="1"/>
      <c r="C617" s="2"/>
      <c r="D617" s="2"/>
      <c r="J617" s="14"/>
      <c r="W617" s="14"/>
    </row>
    <row r="618" spans="1:23" ht="12.75" customHeight="1" x14ac:dyDescent="0.15">
      <c r="A618" s="1"/>
      <c r="C618" s="2"/>
      <c r="D618" s="2"/>
      <c r="J618" s="14"/>
      <c r="W618" s="14"/>
    </row>
    <row r="619" spans="1:23" ht="12.75" customHeight="1" x14ac:dyDescent="0.15">
      <c r="A619" s="1"/>
      <c r="C619" s="2"/>
      <c r="D619" s="2"/>
      <c r="J619" s="14"/>
      <c r="W619" s="14"/>
    </row>
    <row r="620" spans="1:23" ht="12.75" customHeight="1" x14ac:dyDescent="0.15">
      <c r="A620" s="1"/>
      <c r="C620" s="2"/>
      <c r="D620" s="2"/>
      <c r="J620" s="14"/>
      <c r="W620" s="14"/>
    </row>
    <row r="621" spans="1:23" ht="12.75" customHeight="1" x14ac:dyDescent="0.15">
      <c r="A621" s="1"/>
      <c r="C621" s="2"/>
      <c r="D621" s="2"/>
      <c r="J621" s="14"/>
      <c r="W621" s="14"/>
    </row>
    <row r="622" spans="1:23" ht="12.75" customHeight="1" x14ac:dyDescent="0.15">
      <c r="A622" s="1"/>
      <c r="C622" s="2"/>
      <c r="D622" s="2"/>
      <c r="J622" s="14"/>
      <c r="W622" s="14"/>
    </row>
    <row r="623" spans="1:23" ht="12.75" customHeight="1" x14ac:dyDescent="0.15">
      <c r="A623" s="1"/>
      <c r="C623" s="2"/>
      <c r="D623" s="2"/>
      <c r="J623" s="14"/>
      <c r="W623" s="14"/>
    </row>
    <row r="624" spans="1:23" ht="12.75" customHeight="1" x14ac:dyDescent="0.15">
      <c r="A624" s="1"/>
      <c r="C624" s="2"/>
      <c r="D624" s="2"/>
      <c r="J624" s="14"/>
      <c r="W624" s="14"/>
    </row>
    <row r="625" spans="1:23" ht="12.75" customHeight="1" x14ac:dyDescent="0.15">
      <c r="A625" s="1"/>
      <c r="C625" s="2"/>
      <c r="D625" s="2"/>
      <c r="J625" s="14"/>
      <c r="W625" s="14"/>
    </row>
    <row r="626" spans="1:23" ht="12.75" customHeight="1" x14ac:dyDescent="0.15">
      <c r="A626" s="1"/>
      <c r="C626" s="2"/>
      <c r="D626" s="2"/>
      <c r="J626" s="14"/>
      <c r="W626" s="14"/>
    </row>
    <row r="627" spans="1:23" ht="12.75" customHeight="1" x14ac:dyDescent="0.15">
      <c r="A627" s="1"/>
      <c r="C627" s="2"/>
      <c r="D627" s="2"/>
      <c r="J627" s="14"/>
      <c r="W627" s="14"/>
    </row>
    <row r="628" spans="1:23" ht="12.75" customHeight="1" x14ac:dyDescent="0.15">
      <c r="A628" s="1"/>
      <c r="C628" s="2"/>
      <c r="D628" s="2"/>
      <c r="J628" s="14"/>
      <c r="W628" s="14"/>
    </row>
    <row r="629" spans="1:23" ht="12.75" customHeight="1" x14ac:dyDescent="0.15">
      <c r="A629" s="1"/>
      <c r="C629" s="2"/>
      <c r="D629" s="2"/>
      <c r="J629" s="14"/>
      <c r="W629" s="14"/>
    </row>
    <row r="630" spans="1:23" ht="12.75" customHeight="1" x14ac:dyDescent="0.15">
      <c r="A630" s="1"/>
      <c r="C630" s="2"/>
      <c r="D630" s="2"/>
      <c r="J630" s="14"/>
      <c r="W630" s="14"/>
    </row>
    <row r="631" spans="1:23" ht="12.75" customHeight="1" x14ac:dyDescent="0.15">
      <c r="A631" s="1"/>
      <c r="C631" s="2"/>
      <c r="D631" s="2"/>
      <c r="J631" s="14"/>
      <c r="W631" s="14"/>
    </row>
    <row r="632" spans="1:23" ht="12.75" customHeight="1" x14ac:dyDescent="0.15">
      <c r="A632" s="1"/>
      <c r="C632" s="2"/>
      <c r="D632" s="2"/>
      <c r="J632" s="14"/>
      <c r="W632" s="14"/>
    </row>
    <row r="633" spans="1:23" ht="12.75" customHeight="1" x14ac:dyDescent="0.15">
      <c r="A633" s="1"/>
      <c r="C633" s="2"/>
      <c r="D633" s="2"/>
      <c r="J633" s="14"/>
      <c r="W633" s="14"/>
    </row>
    <row r="634" spans="1:23" ht="12.75" customHeight="1" x14ac:dyDescent="0.15">
      <c r="A634" s="1"/>
      <c r="C634" s="2"/>
      <c r="D634" s="2"/>
      <c r="J634" s="14"/>
      <c r="W634" s="14"/>
    </row>
    <row r="635" spans="1:23" ht="12.75" customHeight="1" x14ac:dyDescent="0.15">
      <c r="A635" s="1"/>
      <c r="C635" s="2"/>
      <c r="D635" s="2"/>
      <c r="J635" s="14"/>
      <c r="W635" s="14"/>
    </row>
    <row r="636" spans="1:23" ht="12.75" customHeight="1" x14ac:dyDescent="0.15">
      <c r="A636" s="1"/>
      <c r="C636" s="2"/>
      <c r="D636" s="2"/>
      <c r="J636" s="14"/>
      <c r="W636" s="14"/>
    </row>
    <row r="637" spans="1:23" ht="12.75" customHeight="1" x14ac:dyDescent="0.15">
      <c r="A637" s="1"/>
      <c r="C637" s="2"/>
      <c r="D637" s="2"/>
      <c r="J637" s="14"/>
      <c r="W637" s="14"/>
    </row>
    <row r="638" spans="1:23" ht="12.75" customHeight="1" x14ac:dyDescent="0.15">
      <c r="A638" s="1"/>
      <c r="C638" s="2"/>
      <c r="D638" s="2"/>
      <c r="J638" s="14"/>
      <c r="W638" s="14"/>
    </row>
    <row r="639" spans="1:23" ht="12.75" customHeight="1" x14ac:dyDescent="0.15">
      <c r="A639" s="1"/>
      <c r="C639" s="2"/>
      <c r="D639" s="2"/>
      <c r="J639" s="14"/>
      <c r="W639" s="14"/>
    </row>
    <row r="640" spans="1:23" ht="12.75" customHeight="1" x14ac:dyDescent="0.15">
      <c r="A640" s="1"/>
      <c r="C640" s="2"/>
      <c r="D640" s="2"/>
      <c r="J640" s="14"/>
      <c r="W640" s="14"/>
    </row>
    <row r="641" spans="1:23" ht="12.75" customHeight="1" x14ac:dyDescent="0.15">
      <c r="A641" s="1"/>
      <c r="C641" s="2"/>
      <c r="D641" s="2"/>
      <c r="J641" s="14"/>
      <c r="W641" s="14"/>
    </row>
    <row r="642" spans="1:23" ht="12.75" customHeight="1" x14ac:dyDescent="0.15">
      <c r="A642" s="1"/>
      <c r="C642" s="2"/>
      <c r="D642" s="2"/>
      <c r="J642" s="14"/>
      <c r="W642" s="14"/>
    </row>
    <row r="643" spans="1:23" ht="12.75" customHeight="1" x14ac:dyDescent="0.15">
      <c r="A643" s="1"/>
      <c r="C643" s="2"/>
      <c r="D643" s="2"/>
      <c r="J643" s="14"/>
      <c r="W643" s="14"/>
    </row>
    <row r="644" spans="1:23" ht="12.75" customHeight="1" x14ac:dyDescent="0.15">
      <c r="A644" s="1"/>
      <c r="C644" s="2"/>
      <c r="D644" s="2"/>
      <c r="J644" s="14"/>
      <c r="W644" s="14"/>
    </row>
    <row r="645" spans="1:23" ht="12.75" customHeight="1" x14ac:dyDescent="0.15">
      <c r="A645" s="1"/>
      <c r="C645" s="2"/>
      <c r="D645" s="2"/>
      <c r="J645" s="14"/>
      <c r="W645" s="14"/>
    </row>
    <row r="646" spans="1:23" ht="12.75" customHeight="1" x14ac:dyDescent="0.15">
      <c r="A646" s="1"/>
      <c r="C646" s="2"/>
      <c r="D646" s="2"/>
      <c r="J646" s="14"/>
      <c r="W646" s="14"/>
    </row>
    <row r="647" spans="1:23" ht="12.75" customHeight="1" x14ac:dyDescent="0.15">
      <c r="A647" s="1"/>
      <c r="C647" s="2"/>
      <c r="D647" s="2"/>
      <c r="J647" s="14"/>
      <c r="W647" s="14"/>
    </row>
    <row r="648" spans="1:23" ht="12.75" customHeight="1" x14ac:dyDescent="0.15">
      <c r="A648" s="1"/>
      <c r="C648" s="2"/>
      <c r="D648" s="2"/>
      <c r="J648" s="14"/>
      <c r="W648" s="14"/>
    </row>
    <row r="649" spans="1:23" ht="12.75" customHeight="1" x14ac:dyDescent="0.15">
      <c r="A649" s="1"/>
      <c r="C649" s="2"/>
      <c r="D649" s="2"/>
      <c r="J649" s="14"/>
      <c r="W649" s="14"/>
    </row>
    <row r="650" spans="1:23" ht="12.75" customHeight="1" x14ac:dyDescent="0.15">
      <c r="A650" s="1"/>
      <c r="C650" s="2"/>
      <c r="D650" s="2"/>
      <c r="J650" s="14"/>
      <c r="W650" s="14"/>
    </row>
    <row r="651" spans="1:23" ht="12.75" customHeight="1" x14ac:dyDescent="0.15">
      <c r="A651" s="1"/>
      <c r="C651" s="2"/>
      <c r="D651" s="2"/>
      <c r="J651" s="14"/>
      <c r="W651" s="14"/>
    </row>
    <row r="652" spans="1:23" ht="12.75" customHeight="1" x14ac:dyDescent="0.15">
      <c r="A652" s="1"/>
      <c r="C652" s="2"/>
      <c r="D652" s="2"/>
      <c r="J652" s="14"/>
      <c r="W652" s="14"/>
    </row>
    <row r="653" spans="1:23" ht="12.75" customHeight="1" x14ac:dyDescent="0.15">
      <c r="A653" s="1"/>
      <c r="C653" s="2"/>
      <c r="D653" s="2"/>
      <c r="J653" s="14"/>
      <c r="W653" s="14"/>
    </row>
    <row r="654" spans="1:23" ht="12.75" customHeight="1" x14ac:dyDescent="0.15">
      <c r="A654" s="1"/>
      <c r="C654" s="2"/>
      <c r="D654" s="2"/>
      <c r="J654" s="14"/>
      <c r="W654" s="14"/>
    </row>
    <row r="655" spans="1:23" ht="12.75" customHeight="1" x14ac:dyDescent="0.15">
      <c r="A655" s="1"/>
      <c r="C655" s="2"/>
      <c r="D655" s="2"/>
      <c r="J655" s="14"/>
      <c r="W655" s="14"/>
    </row>
    <row r="656" spans="1:23" ht="12.75" customHeight="1" x14ac:dyDescent="0.15">
      <c r="A656" s="1"/>
      <c r="C656" s="2"/>
      <c r="D656" s="2"/>
      <c r="J656" s="14"/>
      <c r="W656" s="14"/>
    </row>
    <row r="657" spans="1:23" ht="12.75" customHeight="1" x14ac:dyDescent="0.15">
      <c r="A657" s="1"/>
      <c r="C657" s="2"/>
      <c r="D657" s="2"/>
      <c r="J657" s="14"/>
      <c r="W657" s="14"/>
    </row>
    <row r="658" spans="1:23" ht="12.75" customHeight="1" x14ac:dyDescent="0.15">
      <c r="A658" s="1"/>
      <c r="C658" s="2"/>
      <c r="D658" s="2"/>
      <c r="J658" s="14"/>
      <c r="W658" s="14"/>
    </row>
    <row r="659" spans="1:23" ht="12.75" customHeight="1" x14ac:dyDescent="0.15">
      <c r="A659" s="1"/>
      <c r="C659" s="2"/>
      <c r="D659" s="2"/>
      <c r="J659" s="14"/>
      <c r="W659" s="14"/>
    </row>
    <row r="660" spans="1:23" ht="12.75" customHeight="1" x14ac:dyDescent="0.15">
      <c r="A660" s="1"/>
      <c r="C660" s="2"/>
      <c r="D660" s="2"/>
      <c r="J660" s="14"/>
      <c r="W660" s="14"/>
    </row>
    <row r="661" spans="1:23" ht="12.75" customHeight="1" x14ac:dyDescent="0.15">
      <c r="A661" s="1"/>
      <c r="C661" s="2"/>
      <c r="D661" s="2"/>
      <c r="J661" s="14"/>
      <c r="W661" s="14"/>
    </row>
    <row r="662" spans="1:23" ht="12.75" customHeight="1" x14ac:dyDescent="0.15">
      <c r="A662" s="1"/>
      <c r="C662" s="2"/>
      <c r="D662" s="2"/>
      <c r="J662" s="14"/>
      <c r="W662" s="14"/>
    </row>
    <row r="663" spans="1:23" ht="12.75" customHeight="1" x14ac:dyDescent="0.15">
      <c r="A663" s="1"/>
      <c r="C663" s="2"/>
      <c r="D663" s="2"/>
      <c r="J663" s="14"/>
      <c r="W663" s="14"/>
    </row>
    <row r="664" spans="1:23" ht="12.75" customHeight="1" x14ac:dyDescent="0.15">
      <c r="A664" s="1"/>
      <c r="C664" s="2"/>
      <c r="D664" s="2"/>
      <c r="J664" s="14"/>
      <c r="W664" s="14"/>
    </row>
    <row r="665" spans="1:23" ht="12.75" customHeight="1" x14ac:dyDescent="0.15">
      <c r="A665" s="1"/>
      <c r="C665" s="2"/>
      <c r="D665" s="2"/>
      <c r="J665" s="14"/>
      <c r="W665" s="14"/>
    </row>
    <row r="666" spans="1:23" ht="12.75" customHeight="1" x14ac:dyDescent="0.15">
      <c r="A666" s="1"/>
      <c r="C666" s="2"/>
      <c r="D666" s="2"/>
      <c r="J666" s="14"/>
      <c r="W666" s="14"/>
    </row>
    <row r="667" spans="1:23" ht="12.75" customHeight="1" x14ac:dyDescent="0.15">
      <c r="A667" s="1"/>
      <c r="C667" s="2"/>
      <c r="D667" s="2"/>
      <c r="J667" s="14"/>
      <c r="W667" s="14"/>
    </row>
    <row r="668" spans="1:23" ht="12.75" customHeight="1" x14ac:dyDescent="0.15">
      <c r="A668" s="1"/>
      <c r="C668" s="2"/>
      <c r="D668" s="2"/>
      <c r="J668" s="14"/>
      <c r="W668" s="14"/>
    </row>
    <row r="669" spans="1:23" ht="12.75" customHeight="1" x14ac:dyDescent="0.15">
      <c r="A669" s="1"/>
      <c r="C669" s="2"/>
      <c r="D669" s="2"/>
      <c r="J669" s="14"/>
      <c r="W669" s="14"/>
    </row>
    <row r="670" spans="1:23" ht="12.75" customHeight="1" x14ac:dyDescent="0.15">
      <c r="A670" s="1"/>
      <c r="C670" s="2"/>
      <c r="D670" s="2"/>
      <c r="J670" s="14"/>
      <c r="W670" s="14"/>
    </row>
    <row r="671" spans="1:23" ht="12.75" customHeight="1" x14ac:dyDescent="0.15">
      <c r="A671" s="1"/>
      <c r="C671" s="2"/>
      <c r="D671" s="2"/>
      <c r="J671" s="14"/>
      <c r="W671" s="14"/>
    </row>
    <row r="672" spans="1:23" ht="12.75" customHeight="1" x14ac:dyDescent="0.15">
      <c r="A672" s="1"/>
      <c r="C672" s="2"/>
      <c r="D672" s="2"/>
      <c r="J672" s="14"/>
      <c r="W672" s="14"/>
    </row>
    <row r="673" spans="1:23" ht="12.75" customHeight="1" x14ac:dyDescent="0.15">
      <c r="A673" s="1"/>
      <c r="C673" s="2"/>
      <c r="D673" s="2"/>
      <c r="J673" s="14"/>
      <c r="W673" s="14"/>
    </row>
    <row r="674" spans="1:23" ht="12.75" customHeight="1" x14ac:dyDescent="0.15">
      <c r="A674" s="1"/>
      <c r="C674" s="2"/>
      <c r="D674" s="2"/>
      <c r="J674" s="14"/>
      <c r="W674" s="14"/>
    </row>
    <row r="675" spans="1:23" ht="12.75" customHeight="1" x14ac:dyDescent="0.15">
      <c r="A675" s="1"/>
      <c r="C675" s="2"/>
      <c r="D675" s="2"/>
      <c r="J675" s="14"/>
      <c r="W675" s="14"/>
    </row>
    <row r="676" spans="1:23" ht="12.75" customHeight="1" x14ac:dyDescent="0.15">
      <c r="A676" s="1"/>
      <c r="C676" s="2"/>
      <c r="D676" s="2"/>
      <c r="J676" s="14"/>
      <c r="W676" s="14"/>
    </row>
    <row r="677" spans="1:23" ht="12.75" customHeight="1" x14ac:dyDescent="0.15">
      <c r="A677" s="1"/>
      <c r="C677" s="2"/>
      <c r="D677" s="2"/>
      <c r="J677" s="14"/>
      <c r="W677" s="14"/>
    </row>
    <row r="678" spans="1:23" ht="12.75" customHeight="1" x14ac:dyDescent="0.15">
      <c r="A678" s="1"/>
      <c r="C678" s="2"/>
      <c r="D678" s="2"/>
      <c r="J678" s="14"/>
      <c r="W678" s="14"/>
    </row>
    <row r="679" spans="1:23" ht="12.75" customHeight="1" x14ac:dyDescent="0.15">
      <c r="A679" s="1"/>
      <c r="C679" s="2"/>
      <c r="D679" s="2"/>
      <c r="J679" s="14"/>
      <c r="W679" s="14"/>
    </row>
    <row r="680" spans="1:23" ht="12.75" customHeight="1" x14ac:dyDescent="0.15">
      <c r="A680" s="1"/>
      <c r="C680" s="2"/>
      <c r="D680" s="2"/>
      <c r="J680" s="14"/>
      <c r="W680" s="14"/>
    </row>
    <row r="681" spans="1:23" ht="12.75" customHeight="1" x14ac:dyDescent="0.15">
      <c r="A681" s="1"/>
      <c r="C681" s="2"/>
      <c r="D681" s="2"/>
      <c r="J681" s="14"/>
      <c r="W681" s="14"/>
    </row>
    <row r="682" spans="1:23" ht="12.75" customHeight="1" x14ac:dyDescent="0.15">
      <c r="A682" s="1"/>
      <c r="C682" s="2"/>
      <c r="D682" s="2"/>
      <c r="J682" s="14"/>
      <c r="W682" s="14"/>
    </row>
    <row r="683" spans="1:23" ht="12.75" customHeight="1" x14ac:dyDescent="0.15">
      <c r="A683" s="1"/>
      <c r="C683" s="2"/>
      <c r="D683" s="2"/>
      <c r="J683" s="14"/>
      <c r="W683" s="14"/>
    </row>
    <row r="684" spans="1:23" ht="12.75" customHeight="1" x14ac:dyDescent="0.15">
      <c r="A684" s="1"/>
      <c r="C684" s="2"/>
      <c r="D684" s="2"/>
      <c r="J684" s="14"/>
      <c r="W684" s="14"/>
    </row>
    <row r="685" spans="1:23" ht="12.75" customHeight="1" x14ac:dyDescent="0.15">
      <c r="A685" s="1"/>
      <c r="C685" s="2"/>
      <c r="D685" s="2"/>
      <c r="J685" s="14"/>
      <c r="W685" s="14"/>
    </row>
    <row r="686" spans="1:23" ht="12.75" customHeight="1" x14ac:dyDescent="0.15">
      <c r="A686" s="1"/>
      <c r="C686" s="2"/>
      <c r="D686" s="2"/>
      <c r="J686" s="14"/>
      <c r="W686" s="14"/>
    </row>
    <row r="687" spans="1:23" ht="12.75" customHeight="1" x14ac:dyDescent="0.15">
      <c r="A687" s="1"/>
      <c r="C687" s="2"/>
      <c r="D687" s="2"/>
      <c r="J687" s="14"/>
      <c r="W687" s="14"/>
    </row>
    <row r="688" spans="1:23" ht="12.75" customHeight="1" x14ac:dyDescent="0.15">
      <c r="A688" s="1"/>
      <c r="C688" s="2"/>
      <c r="D688" s="2"/>
      <c r="J688" s="14"/>
      <c r="W688" s="14"/>
    </row>
    <row r="689" spans="1:23" ht="12.75" customHeight="1" x14ac:dyDescent="0.15">
      <c r="A689" s="1"/>
      <c r="C689" s="2"/>
      <c r="D689" s="2"/>
      <c r="J689" s="14"/>
      <c r="W689" s="14"/>
    </row>
    <row r="690" spans="1:23" ht="12.75" customHeight="1" x14ac:dyDescent="0.15">
      <c r="A690" s="1"/>
      <c r="C690" s="2"/>
      <c r="D690" s="2"/>
      <c r="J690" s="14"/>
      <c r="W690" s="14"/>
    </row>
    <row r="691" spans="1:23" ht="12.75" customHeight="1" x14ac:dyDescent="0.15">
      <c r="A691" s="1"/>
      <c r="C691" s="2"/>
      <c r="D691" s="2"/>
      <c r="J691" s="14"/>
      <c r="W691" s="14"/>
    </row>
    <row r="692" spans="1:23" ht="12.75" customHeight="1" x14ac:dyDescent="0.15">
      <c r="A692" s="1"/>
      <c r="C692" s="2"/>
      <c r="D692" s="2"/>
      <c r="J692" s="14"/>
      <c r="W692" s="14"/>
    </row>
    <row r="693" spans="1:23" ht="12.75" customHeight="1" x14ac:dyDescent="0.15">
      <c r="A693" s="1"/>
      <c r="C693" s="2"/>
      <c r="D693" s="2"/>
      <c r="J693" s="14"/>
      <c r="W693" s="14"/>
    </row>
    <row r="694" spans="1:23" ht="12.75" customHeight="1" x14ac:dyDescent="0.15">
      <c r="A694" s="1"/>
      <c r="C694" s="2"/>
      <c r="D694" s="2"/>
      <c r="J694" s="14"/>
      <c r="W694" s="14"/>
    </row>
    <row r="695" spans="1:23" ht="12.75" customHeight="1" x14ac:dyDescent="0.15">
      <c r="A695" s="1"/>
      <c r="C695" s="2"/>
      <c r="D695" s="2"/>
      <c r="J695" s="14"/>
      <c r="W695" s="14"/>
    </row>
    <row r="696" spans="1:23" ht="12.75" customHeight="1" x14ac:dyDescent="0.15">
      <c r="A696" s="1"/>
      <c r="C696" s="2"/>
      <c r="D696" s="2"/>
      <c r="J696" s="14"/>
      <c r="W696" s="14"/>
    </row>
    <row r="697" spans="1:23" ht="12.75" customHeight="1" x14ac:dyDescent="0.15">
      <c r="A697" s="1"/>
      <c r="C697" s="2"/>
      <c r="D697" s="2"/>
      <c r="J697" s="14"/>
      <c r="W697" s="14"/>
    </row>
    <row r="698" spans="1:23" ht="12.75" customHeight="1" x14ac:dyDescent="0.15">
      <c r="A698" s="1"/>
      <c r="C698" s="2"/>
      <c r="D698" s="2"/>
      <c r="J698" s="14"/>
      <c r="W698" s="14"/>
    </row>
    <row r="699" spans="1:23" ht="12.75" customHeight="1" x14ac:dyDescent="0.15">
      <c r="A699" s="1"/>
      <c r="C699" s="2"/>
      <c r="D699" s="2"/>
      <c r="J699" s="14"/>
      <c r="W699" s="14"/>
    </row>
    <row r="700" spans="1:23" ht="12.75" customHeight="1" x14ac:dyDescent="0.15">
      <c r="A700" s="1"/>
      <c r="C700" s="2"/>
      <c r="D700" s="2"/>
      <c r="J700" s="14"/>
      <c r="W700" s="14"/>
    </row>
    <row r="701" spans="1:23" ht="12.75" customHeight="1" x14ac:dyDescent="0.15">
      <c r="A701" s="1"/>
      <c r="C701" s="2"/>
      <c r="D701" s="2"/>
      <c r="J701" s="14"/>
      <c r="W701" s="14"/>
    </row>
    <row r="702" spans="1:23" ht="12.75" customHeight="1" x14ac:dyDescent="0.15">
      <c r="A702" s="1"/>
      <c r="C702" s="2"/>
      <c r="D702" s="2"/>
      <c r="J702" s="14"/>
      <c r="W702" s="14"/>
    </row>
    <row r="703" spans="1:23" ht="12.75" customHeight="1" x14ac:dyDescent="0.15">
      <c r="A703" s="1"/>
      <c r="C703" s="2"/>
      <c r="D703" s="2"/>
      <c r="J703" s="14"/>
      <c r="W703" s="14"/>
    </row>
    <row r="704" spans="1:23" ht="12.75" customHeight="1" x14ac:dyDescent="0.15">
      <c r="A704" s="1"/>
      <c r="C704" s="2"/>
      <c r="D704" s="2"/>
      <c r="J704" s="14"/>
      <c r="W704" s="14"/>
    </row>
    <row r="705" spans="1:23" ht="12.75" customHeight="1" x14ac:dyDescent="0.15">
      <c r="A705" s="1"/>
      <c r="C705" s="2"/>
      <c r="D705" s="2"/>
      <c r="J705" s="14"/>
      <c r="W705" s="14"/>
    </row>
    <row r="706" spans="1:23" ht="12.75" customHeight="1" x14ac:dyDescent="0.15">
      <c r="A706" s="1"/>
      <c r="C706" s="2"/>
      <c r="D706" s="2"/>
      <c r="J706" s="14"/>
      <c r="W706" s="14"/>
    </row>
    <row r="707" spans="1:23" ht="12.75" customHeight="1" x14ac:dyDescent="0.15">
      <c r="A707" s="1"/>
      <c r="C707" s="2"/>
      <c r="D707" s="2"/>
      <c r="J707" s="14"/>
      <c r="W707" s="14"/>
    </row>
    <row r="708" spans="1:23" ht="12.75" customHeight="1" x14ac:dyDescent="0.15">
      <c r="A708" s="1"/>
      <c r="C708" s="2"/>
      <c r="D708" s="2"/>
      <c r="J708" s="14"/>
      <c r="W708" s="14"/>
    </row>
    <row r="709" spans="1:23" ht="12.75" customHeight="1" x14ac:dyDescent="0.15">
      <c r="A709" s="1"/>
      <c r="C709" s="2"/>
      <c r="D709" s="2"/>
      <c r="J709" s="14"/>
      <c r="W709" s="14"/>
    </row>
    <row r="710" spans="1:23" ht="12.75" customHeight="1" x14ac:dyDescent="0.15">
      <c r="A710" s="1"/>
      <c r="C710" s="2"/>
      <c r="D710" s="2"/>
      <c r="J710" s="14"/>
      <c r="W710" s="14"/>
    </row>
    <row r="711" spans="1:23" ht="12.75" customHeight="1" x14ac:dyDescent="0.15">
      <c r="A711" s="1"/>
      <c r="C711" s="2"/>
      <c r="D711" s="2"/>
      <c r="J711" s="14"/>
      <c r="W711" s="14"/>
    </row>
    <row r="712" spans="1:23" ht="12.75" customHeight="1" x14ac:dyDescent="0.15">
      <c r="A712" s="1"/>
      <c r="C712" s="2"/>
      <c r="D712" s="2"/>
      <c r="J712" s="14"/>
      <c r="W712" s="14"/>
    </row>
    <row r="713" spans="1:23" ht="12.75" customHeight="1" x14ac:dyDescent="0.15">
      <c r="A713" s="1"/>
      <c r="C713" s="2"/>
      <c r="D713" s="2"/>
      <c r="J713" s="14"/>
      <c r="W713" s="14"/>
    </row>
    <row r="714" spans="1:23" ht="12.75" customHeight="1" x14ac:dyDescent="0.15">
      <c r="A714" s="1"/>
      <c r="C714" s="2"/>
      <c r="D714" s="2"/>
      <c r="J714" s="14"/>
      <c r="W714" s="14"/>
    </row>
    <row r="715" spans="1:23" ht="12.75" customHeight="1" x14ac:dyDescent="0.15">
      <c r="A715" s="1"/>
      <c r="C715" s="2"/>
      <c r="D715" s="2"/>
      <c r="J715" s="14"/>
      <c r="W715" s="14"/>
    </row>
    <row r="716" spans="1:23" ht="12.75" customHeight="1" x14ac:dyDescent="0.15">
      <c r="A716" s="1"/>
      <c r="C716" s="2"/>
      <c r="D716" s="2"/>
      <c r="J716" s="14"/>
      <c r="W716" s="14"/>
    </row>
    <row r="717" spans="1:23" ht="12.75" customHeight="1" x14ac:dyDescent="0.15">
      <c r="A717" s="1"/>
      <c r="C717" s="2"/>
      <c r="D717" s="2"/>
      <c r="J717" s="14"/>
      <c r="W717" s="14"/>
    </row>
    <row r="718" spans="1:23" ht="12.75" customHeight="1" x14ac:dyDescent="0.15">
      <c r="A718" s="1"/>
      <c r="C718" s="2"/>
      <c r="D718" s="2"/>
      <c r="J718" s="14"/>
      <c r="W718" s="14"/>
    </row>
    <row r="719" spans="1:23" ht="12.75" customHeight="1" x14ac:dyDescent="0.15">
      <c r="A719" s="1"/>
      <c r="C719" s="2"/>
      <c r="D719" s="2"/>
      <c r="J719" s="14"/>
      <c r="W719" s="14"/>
    </row>
    <row r="720" spans="1:23" ht="12.75" customHeight="1" x14ac:dyDescent="0.15">
      <c r="A720" s="1"/>
      <c r="C720" s="2"/>
      <c r="D720" s="2"/>
      <c r="J720" s="14"/>
      <c r="W720" s="14"/>
    </row>
    <row r="721" spans="1:23" ht="12.75" customHeight="1" x14ac:dyDescent="0.15">
      <c r="A721" s="1"/>
      <c r="C721" s="2"/>
      <c r="D721" s="2"/>
      <c r="J721" s="14"/>
      <c r="W721" s="14"/>
    </row>
    <row r="722" spans="1:23" ht="12.75" customHeight="1" x14ac:dyDescent="0.15">
      <c r="A722" s="1"/>
      <c r="C722" s="2"/>
      <c r="D722" s="2"/>
      <c r="J722" s="14"/>
      <c r="W722" s="14"/>
    </row>
    <row r="723" spans="1:23" ht="12.75" customHeight="1" x14ac:dyDescent="0.15">
      <c r="A723" s="1"/>
      <c r="C723" s="2"/>
      <c r="D723" s="2"/>
      <c r="J723" s="14"/>
      <c r="W723" s="14"/>
    </row>
    <row r="724" spans="1:23" ht="12.75" customHeight="1" x14ac:dyDescent="0.15">
      <c r="A724" s="1"/>
      <c r="C724" s="2"/>
      <c r="D724" s="2"/>
      <c r="J724" s="14"/>
      <c r="W724" s="14"/>
    </row>
    <row r="725" spans="1:23" ht="12.75" customHeight="1" x14ac:dyDescent="0.15">
      <c r="A725" s="1"/>
      <c r="C725" s="2"/>
      <c r="D725" s="2"/>
      <c r="J725" s="14"/>
      <c r="W725" s="14"/>
    </row>
    <row r="726" spans="1:23" ht="12.75" customHeight="1" x14ac:dyDescent="0.15">
      <c r="A726" s="1"/>
      <c r="C726" s="2"/>
      <c r="D726" s="2"/>
      <c r="J726" s="14"/>
      <c r="W726" s="14"/>
    </row>
    <row r="727" spans="1:23" ht="12.75" customHeight="1" x14ac:dyDescent="0.15">
      <c r="A727" s="1"/>
      <c r="C727" s="2"/>
      <c r="D727" s="2"/>
      <c r="J727" s="14"/>
      <c r="W727" s="14"/>
    </row>
    <row r="728" spans="1:23" ht="12.75" customHeight="1" x14ac:dyDescent="0.15">
      <c r="A728" s="1"/>
      <c r="C728" s="2"/>
      <c r="D728" s="2"/>
      <c r="J728" s="14"/>
      <c r="W728" s="14"/>
    </row>
    <row r="729" spans="1:23" ht="12.75" customHeight="1" x14ac:dyDescent="0.15">
      <c r="A729" s="1"/>
      <c r="C729" s="2"/>
      <c r="D729" s="2"/>
      <c r="J729" s="14"/>
      <c r="W729" s="14"/>
    </row>
    <row r="730" spans="1:23" ht="12.75" customHeight="1" x14ac:dyDescent="0.15">
      <c r="A730" s="1"/>
      <c r="C730" s="2"/>
      <c r="D730" s="2"/>
      <c r="J730" s="14"/>
      <c r="W730" s="14"/>
    </row>
    <row r="731" spans="1:23" ht="12.75" customHeight="1" x14ac:dyDescent="0.15">
      <c r="A731" s="1"/>
      <c r="C731" s="2"/>
      <c r="D731" s="2"/>
      <c r="J731" s="14"/>
      <c r="W731" s="14"/>
    </row>
    <row r="732" spans="1:23" ht="12.75" customHeight="1" x14ac:dyDescent="0.15">
      <c r="A732" s="1"/>
      <c r="C732" s="2"/>
      <c r="D732" s="2"/>
      <c r="J732" s="14"/>
      <c r="W732" s="14"/>
    </row>
    <row r="733" spans="1:23" ht="12.75" customHeight="1" x14ac:dyDescent="0.15">
      <c r="A733" s="1"/>
      <c r="C733" s="2"/>
      <c r="D733" s="2"/>
      <c r="J733" s="14"/>
      <c r="W733" s="14"/>
    </row>
    <row r="734" spans="1:23" ht="12.75" customHeight="1" x14ac:dyDescent="0.15">
      <c r="A734" s="1"/>
      <c r="C734" s="2"/>
      <c r="D734" s="2"/>
      <c r="J734" s="14"/>
      <c r="W734" s="14"/>
    </row>
    <row r="735" spans="1:23" ht="12.75" customHeight="1" x14ac:dyDescent="0.15">
      <c r="A735" s="1"/>
      <c r="C735" s="2"/>
      <c r="D735" s="2"/>
      <c r="J735" s="14"/>
      <c r="W735" s="14"/>
    </row>
    <row r="736" spans="1:23" ht="12.75" customHeight="1" x14ac:dyDescent="0.15">
      <c r="A736" s="1"/>
      <c r="C736" s="2"/>
      <c r="D736" s="2"/>
      <c r="J736" s="14"/>
      <c r="W736" s="14"/>
    </row>
    <row r="737" spans="1:23" ht="12.75" customHeight="1" x14ac:dyDescent="0.15">
      <c r="A737" s="1"/>
      <c r="C737" s="2"/>
      <c r="D737" s="2"/>
      <c r="J737" s="14"/>
      <c r="W737" s="14"/>
    </row>
    <row r="738" spans="1:23" ht="12.75" customHeight="1" x14ac:dyDescent="0.15">
      <c r="A738" s="1"/>
      <c r="C738" s="2"/>
      <c r="D738" s="2"/>
      <c r="J738" s="14"/>
      <c r="W738" s="14"/>
    </row>
    <row r="739" spans="1:23" ht="12.75" customHeight="1" x14ac:dyDescent="0.15">
      <c r="A739" s="1"/>
      <c r="C739" s="2"/>
      <c r="D739" s="2"/>
      <c r="J739" s="14"/>
      <c r="W739" s="14"/>
    </row>
    <row r="740" spans="1:23" ht="12.75" customHeight="1" x14ac:dyDescent="0.15">
      <c r="A740" s="1"/>
      <c r="C740" s="2"/>
      <c r="D740" s="2"/>
      <c r="J740" s="14"/>
      <c r="W740" s="14"/>
    </row>
    <row r="741" spans="1:23" ht="12.75" customHeight="1" x14ac:dyDescent="0.15">
      <c r="A741" s="1"/>
      <c r="C741" s="2"/>
      <c r="D741" s="2"/>
      <c r="J741" s="14"/>
      <c r="W741" s="14"/>
    </row>
    <row r="742" spans="1:23" ht="12.75" customHeight="1" x14ac:dyDescent="0.15">
      <c r="A742" s="1"/>
      <c r="C742" s="2"/>
      <c r="D742" s="2"/>
      <c r="J742" s="14"/>
      <c r="W742" s="14"/>
    </row>
    <row r="743" spans="1:23" ht="12.75" customHeight="1" x14ac:dyDescent="0.15">
      <c r="A743" s="1"/>
      <c r="C743" s="2"/>
      <c r="D743" s="2"/>
      <c r="J743" s="14"/>
      <c r="W743" s="14"/>
    </row>
    <row r="744" spans="1:23" ht="12.75" customHeight="1" x14ac:dyDescent="0.15">
      <c r="A744" s="1"/>
      <c r="C744" s="2"/>
      <c r="D744" s="2"/>
      <c r="J744" s="14"/>
      <c r="W744" s="14"/>
    </row>
    <row r="745" spans="1:23" ht="12.75" customHeight="1" x14ac:dyDescent="0.15">
      <c r="A745" s="1"/>
      <c r="C745" s="2"/>
      <c r="D745" s="2"/>
      <c r="J745" s="14"/>
      <c r="W745" s="14"/>
    </row>
    <row r="746" spans="1:23" ht="12.75" customHeight="1" x14ac:dyDescent="0.15">
      <c r="A746" s="1"/>
      <c r="C746" s="2"/>
      <c r="D746" s="2"/>
      <c r="J746" s="14"/>
      <c r="W746" s="14"/>
    </row>
    <row r="747" spans="1:23" ht="12.75" customHeight="1" x14ac:dyDescent="0.15">
      <c r="A747" s="1"/>
      <c r="C747" s="2"/>
      <c r="D747" s="2"/>
      <c r="J747" s="14"/>
      <c r="W747" s="14"/>
    </row>
    <row r="748" spans="1:23" ht="12.75" customHeight="1" x14ac:dyDescent="0.15">
      <c r="A748" s="1"/>
      <c r="C748" s="2"/>
      <c r="D748" s="2"/>
      <c r="J748" s="14"/>
      <c r="W748" s="14"/>
    </row>
    <row r="749" spans="1:23" ht="12.75" customHeight="1" x14ac:dyDescent="0.15">
      <c r="A749" s="1"/>
      <c r="C749" s="2"/>
      <c r="D749" s="2"/>
      <c r="J749" s="14"/>
      <c r="W749" s="14"/>
    </row>
    <row r="750" spans="1:23" ht="12.75" customHeight="1" x14ac:dyDescent="0.15">
      <c r="A750" s="1"/>
      <c r="C750" s="2"/>
      <c r="D750" s="2"/>
      <c r="J750" s="14"/>
      <c r="W750" s="14"/>
    </row>
    <row r="751" spans="1:23" ht="12.75" customHeight="1" x14ac:dyDescent="0.15">
      <c r="A751" s="1"/>
      <c r="C751" s="2"/>
      <c r="D751" s="2"/>
      <c r="J751" s="14"/>
      <c r="W751" s="14"/>
    </row>
    <row r="752" spans="1:23" ht="12.75" customHeight="1" x14ac:dyDescent="0.15">
      <c r="A752" s="1"/>
      <c r="C752" s="2"/>
      <c r="D752" s="2"/>
      <c r="J752" s="14"/>
      <c r="W752" s="14"/>
    </row>
    <row r="753" spans="1:23" ht="12.75" customHeight="1" x14ac:dyDescent="0.15">
      <c r="A753" s="1"/>
      <c r="C753" s="2"/>
      <c r="D753" s="2"/>
      <c r="J753" s="14"/>
      <c r="W753" s="14"/>
    </row>
    <row r="754" spans="1:23" ht="12.75" customHeight="1" x14ac:dyDescent="0.15">
      <c r="A754" s="1"/>
      <c r="C754" s="2"/>
      <c r="D754" s="2"/>
      <c r="J754" s="14"/>
      <c r="W754" s="14"/>
    </row>
    <row r="755" spans="1:23" ht="12.75" customHeight="1" x14ac:dyDescent="0.15">
      <c r="A755" s="1"/>
      <c r="C755" s="2"/>
      <c r="D755" s="2"/>
      <c r="J755" s="14"/>
      <c r="W755" s="14"/>
    </row>
    <row r="756" spans="1:23" ht="12.75" customHeight="1" x14ac:dyDescent="0.15">
      <c r="A756" s="1"/>
      <c r="C756" s="2"/>
      <c r="D756" s="2"/>
      <c r="J756" s="14"/>
      <c r="W756" s="14"/>
    </row>
    <row r="757" spans="1:23" ht="12.75" customHeight="1" x14ac:dyDescent="0.15">
      <c r="A757" s="1"/>
      <c r="C757" s="2"/>
      <c r="D757" s="2"/>
      <c r="J757" s="14"/>
      <c r="W757" s="14"/>
    </row>
    <row r="758" spans="1:23" ht="12.75" customHeight="1" x14ac:dyDescent="0.15">
      <c r="A758" s="1"/>
      <c r="C758" s="2"/>
      <c r="D758" s="2"/>
      <c r="J758" s="14"/>
      <c r="W758" s="14"/>
    </row>
    <row r="759" spans="1:23" ht="12.75" customHeight="1" x14ac:dyDescent="0.15">
      <c r="A759" s="1"/>
      <c r="C759" s="2"/>
      <c r="D759" s="2"/>
      <c r="J759" s="14"/>
      <c r="W759" s="14"/>
    </row>
    <row r="760" spans="1:23" ht="12.75" customHeight="1" x14ac:dyDescent="0.15">
      <c r="A760" s="1"/>
      <c r="C760" s="2"/>
      <c r="D760" s="2"/>
      <c r="J760" s="14"/>
      <c r="W760" s="14"/>
    </row>
    <row r="761" spans="1:23" ht="12.75" customHeight="1" x14ac:dyDescent="0.15">
      <c r="A761" s="1"/>
      <c r="C761" s="2"/>
      <c r="D761" s="2"/>
      <c r="J761" s="14"/>
      <c r="W761" s="14"/>
    </row>
    <row r="762" spans="1:23" ht="12.75" customHeight="1" x14ac:dyDescent="0.15">
      <c r="A762" s="1"/>
      <c r="C762" s="2"/>
      <c r="D762" s="2"/>
      <c r="J762" s="14"/>
      <c r="W762" s="14"/>
    </row>
    <row r="763" spans="1:23" ht="12.75" customHeight="1" x14ac:dyDescent="0.15">
      <c r="A763" s="1"/>
      <c r="C763" s="2"/>
      <c r="D763" s="2"/>
      <c r="J763" s="14"/>
      <c r="W763" s="14"/>
    </row>
    <row r="764" spans="1:23" ht="12.75" customHeight="1" x14ac:dyDescent="0.15">
      <c r="A764" s="1"/>
      <c r="C764" s="2"/>
      <c r="D764" s="2"/>
      <c r="J764" s="14"/>
      <c r="W764" s="14"/>
    </row>
    <row r="765" spans="1:23" ht="12.75" customHeight="1" x14ac:dyDescent="0.15">
      <c r="A765" s="1"/>
      <c r="C765" s="2"/>
      <c r="D765" s="2"/>
      <c r="J765" s="14"/>
      <c r="W765" s="14"/>
    </row>
    <row r="766" spans="1:23" ht="12.75" customHeight="1" x14ac:dyDescent="0.15">
      <c r="A766" s="1"/>
      <c r="C766" s="2"/>
      <c r="D766" s="2"/>
      <c r="J766" s="14"/>
      <c r="W766" s="14"/>
    </row>
    <row r="767" spans="1:23" ht="12.75" customHeight="1" x14ac:dyDescent="0.15">
      <c r="A767" s="1"/>
      <c r="C767" s="2"/>
      <c r="D767" s="2"/>
      <c r="J767" s="14"/>
      <c r="W767" s="14"/>
    </row>
    <row r="768" spans="1:23" ht="12.75" customHeight="1" x14ac:dyDescent="0.15">
      <c r="A768" s="1"/>
      <c r="C768" s="2"/>
      <c r="D768" s="2"/>
      <c r="J768" s="14"/>
      <c r="W768" s="14"/>
    </row>
    <row r="769" spans="1:23" ht="12.75" customHeight="1" x14ac:dyDescent="0.15">
      <c r="A769" s="1"/>
      <c r="C769" s="2"/>
      <c r="D769" s="2"/>
      <c r="J769" s="14"/>
      <c r="W769" s="14"/>
    </row>
    <row r="770" spans="1:23" ht="12.75" customHeight="1" x14ac:dyDescent="0.15">
      <c r="A770" s="1"/>
      <c r="C770" s="2"/>
      <c r="D770" s="2"/>
      <c r="J770" s="14"/>
      <c r="W770" s="14"/>
    </row>
    <row r="771" spans="1:23" ht="12.75" customHeight="1" x14ac:dyDescent="0.15">
      <c r="A771" s="1"/>
      <c r="C771" s="2"/>
      <c r="D771" s="2"/>
      <c r="J771" s="14"/>
      <c r="W771" s="14"/>
    </row>
    <row r="772" spans="1:23" ht="12.75" customHeight="1" x14ac:dyDescent="0.15">
      <c r="A772" s="1"/>
      <c r="C772" s="2"/>
      <c r="D772" s="2"/>
      <c r="J772" s="14"/>
      <c r="W772" s="14"/>
    </row>
    <row r="773" spans="1:23" ht="12.75" customHeight="1" x14ac:dyDescent="0.15">
      <c r="A773" s="1"/>
      <c r="C773" s="2"/>
      <c r="D773" s="2"/>
      <c r="J773" s="14"/>
      <c r="W773" s="14"/>
    </row>
    <row r="774" spans="1:23" ht="12.75" customHeight="1" x14ac:dyDescent="0.15">
      <c r="A774" s="1"/>
      <c r="C774" s="2"/>
      <c r="D774" s="2"/>
      <c r="J774" s="14"/>
      <c r="W774" s="14"/>
    </row>
    <row r="775" spans="1:23" ht="12.75" customHeight="1" x14ac:dyDescent="0.15">
      <c r="A775" s="1"/>
      <c r="C775" s="2"/>
      <c r="D775" s="2"/>
      <c r="J775" s="14"/>
      <c r="W775" s="14"/>
    </row>
    <row r="776" spans="1:23" ht="12.75" customHeight="1" x14ac:dyDescent="0.15">
      <c r="A776" s="1"/>
      <c r="C776" s="2"/>
      <c r="D776" s="2"/>
      <c r="J776" s="14"/>
      <c r="W776" s="14"/>
    </row>
    <row r="777" spans="1:23" ht="12.75" customHeight="1" x14ac:dyDescent="0.15">
      <c r="A777" s="1"/>
      <c r="C777" s="2"/>
      <c r="D777" s="2"/>
      <c r="J777" s="14"/>
      <c r="W777" s="14"/>
    </row>
    <row r="778" spans="1:23" ht="12.75" customHeight="1" x14ac:dyDescent="0.15">
      <c r="A778" s="1"/>
      <c r="C778" s="2"/>
      <c r="D778" s="2"/>
      <c r="J778" s="14"/>
      <c r="W778" s="14"/>
    </row>
    <row r="779" spans="1:23" ht="12.75" customHeight="1" x14ac:dyDescent="0.15">
      <c r="A779" s="1"/>
      <c r="C779" s="2"/>
      <c r="D779" s="2"/>
      <c r="J779" s="14"/>
      <c r="W779" s="14"/>
    </row>
    <row r="780" spans="1:23" ht="12.75" customHeight="1" x14ac:dyDescent="0.15">
      <c r="A780" s="1"/>
      <c r="C780" s="2"/>
      <c r="D780" s="2"/>
      <c r="J780" s="14"/>
      <c r="W780" s="14"/>
    </row>
    <row r="781" spans="1:23" ht="12.75" customHeight="1" x14ac:dyDescent="0.15">
      <c r="A781" s="1"/>
      <c r="C781" s="2"/>
      <c r="D781" s="2"/>
      <c r="J781" s="14"/>
      <c r="W781" s="14"/>
    </row>
    <row r="782" spans="1:23" ht="12.75" customHeight="1" x14ac:dyDescent="0.15">
      <c r="A782" s="1"/>
      <c r="C782" s="2"/>
      <c r="D782" s="2"/>
      <c r="J782" s="14"/>
      <c r="W782" s="14"/>
    </row>
    <row r="783" spans="1:23" ht="12.75" customHeight="1" x14ac:dyDescent="0.15">
      <c r="A783" s="1"/>
      <c r="C783" s="2"/>
      <c r="D783" s="2"/>
      <c r="J783" s="14"/>
      <c r="W783" s="14"/>
    </row>
    <row r="784" spans="1:23" ht="12.75" customHeight="1" x14ac:dyDescent="0.15">
      <c r="A784" s="1"/>
      <c r="C784" s="2"/>
      <c r="D784" s="2"/>
      <c r="J784" s="14"/>
      <c r="W784" s="14"/>
    </row>
    <row r="785" spans="1:23" ht="12.75" customHeight="1" x14ac:dyDescent="0.15">
      <c r="A785" s="1"/>
      <c r="C785" s="2"/>
      <c r="D785" s="2"/>
      <c r="J785" s="14"/>
      <c r="W785" s="14"/>
    </row>
    <row r="786" spans="1:23" ht="12.75" customHeight="1" x14ac:dyDescent="0.15">
      <c r="A786" s="1"/>
      <c r="C786" s="2"/>
      <c r="D786" s="2"/>
      <c r="J786" s="14"/>
      <c r="W786" s="14"/>
    </row>
    <row r="787" spans="1:23" ht="12.75" customHeight="1" x14ac:dyDescent="0.15">
      <c r="A787" s="1"/>
      <c r="C787" s="2"/>
      <c r="D787" s="2"/>
      <c r="J787" s="14"/>
      <c r="W787" s="14"/>
    </row>
    <row r="788" spans="1:23" ht="12.75" customHeight="1" x14ac:dyDescent="0.15">
      <c r="A788" s="1"/>
      <c r="C788" s="2"/>
      <c r="D788" s="2"/>
      <c r="J788" s="14"/>
      <c r="W788" s="14"/>
    </row>
    <row r="789" spans="1:23" ht="12.75" customHeight="1" x14ac:dyDescent="0.15">
      <c r="A789" s="1"/>
      <c r="C789" s="2"/>
      <c r="D789" s="2"/>
      <c r="J789" s="14"/>
      <c r="W789" s="14"/>
    </row>
    <row r="790" spans="1:23" ht="12.75" customHeight="1" x14ac:dyDescent="0.15">
      <c r="A790" s="1"/>
      <c r="C790" s="2"/>
      <c r="D790" s="2"/>
      <c r="J790" s="14"/>
      <c r="W790" s="14"/>
    </row>
    <row r="791" spans="1:23" ht="12.75" customHeight="1" x14ac:dyDescent="0.15">
      <c r="A791" s="1"/>
      <c r="C791" s="2"/>
      <c r="D791" s="2"/>
      <c r="J791" s="14"/>
      <c r="W791" s="14"/>
    </row>
    <row r="792" spans="1:23" ht="12.75" customHeight="1" x14ac:dyDescent="0.15">
      <c r="A792" s="1"/>
      <c r="C792" s="2"/>
      <c r="D792" s="2"/>
      <c r="J792" s="14"/>
      <c r="W792" s="14"/>
    </row>
    <row r="793" spans="1:23" ht="12.75" customHeight="1" x14ac:dyDescent="0.15">
      <c r="A793" s="1"/>
      <c r="C793" s="2"/>
      <c r="D793" s="2"/>
      <c r="J793" s="14"/>
      <c r="W793" s="14"/>
    </row>
    <row r="794" spans="1:23" ht="12.75" customHeight="1" x14ac:dyDescent="0.15">
      <c r="A794" s="1"/>
      <c r="C794" s="2"/>
      <c r="D794" s="2"/>
      <c r="J794" s="14"/>
      <c r="W794" s="14"/>
    </row>
    <row r="795" spans="1:23" ht="12.75" customHeight="1" x14ac:dyDescent="0.15">
      <c r="A795" s="1"/>
      <c r="C795" s="2"/>
      <c r="D795" s="2"/>
      <c r="J795" s="14"/>
      <c r="W795" s="14"/>
    </row>
    <row r="796" spans="1:23" ht="12.75" customHeight="1" x14ac:dyDescent="0.15">
      <c r="A796" s="1"/>
      <c r="C796" s="2"/>
      <c r="D796" s="2"/>
      <c r="J796" s="14"/>
      <c r="W796" s="14"/>
    </row>
    <row r="797" spans="1:23" ht="12.75" customHeight="1" x14ac:dyDescent="0.15">
      <c r="A797" s="1"/>
      <c r="C797" s="2"/>
      <c r="D797" s="2"/>
      <c r="J797" s="14"/>
      <c r="W797" s="14"/>
    </row>
    <row r="798" spans="1:23" ht="12.75" customHeight="1" x14ac:dyDescent="0.15">
      <c r="A798" s="1"/>
      <c r="C798" s="2"/>
      <c r="D798" s="2"/>
      <c r="J798" s="14"/>
      <c r="W798" s="14"/>
    </row>
    <row r="799" spans="1:23" ht="12.75" customHeight="1" x14ac:dyDescent="0.15">
      <c r="A799" s="1"/>
      <c r="C799" s="2"/>
      <c r="D799" s="2"/>
      <c r="J799" s="14"/>
      <c r="W799" s="14"/>
    </row>
    <row r="800" spans="1:23" ht="12.75" customHeight="1" x14ac:dyDescent="0.15">
      <c r="A800" s="1"/>
      <c r="C800" s="2"/>
      <c r="D800" s="2"/>
      <c r="J800" s="14"/>
      <c r="W800" s="14"/>
    </row>
    <row r="801" spans="1:23" ht="12.75" customHeight="1" x14ac:dyDescent="0.15">
      <c r="A801" s="1"/>
      <c r="C801" s="2"/>
      <c r="D801" s="2"/>
      <c r="J801" s="14"/>
      <c r="W801" s="14"/>
    </row>
    <row r="802" spans="1:23" ht="12.75" customHeight="1" x14ac:dyDescent="0.15">
      <c r="A802" s="1"/>
      <c r="C802" s="2"/>
      <c r="D802" s="2"/>
      <c r="J802" s="14"/>
      <c r="W802" s="14"/>
    </row>
    <row r="803" spans="1:23" ht="12.75" customHeight="1" x14ac:dyDescent="0.15">
      <c r="A803" s="1"/>
      <c r="C803" s="2"/>
      <c r="D803" s="2"/>
      <c r="J803" s="14"/>
      <c r="W803" s="14"/>
    </row>
    <row r="804" spans="1:23" ht="12.75" customHeight="1" x14ac:dyDescent="0.15">
      <c r="A804" s="1"/>
      <c r="C804" s="2"/>
      <c r="D804" s="2"/>
      <c r="J804" s="14"/>
      <c r="W804" s="14"/>
    </row>
    <row r="805" spans="1:23" ht="12.75" customHeight="1" x14ac:dyDescent="0.15">
      <c r="A805" s="1"/>
      <c r="C805" s="2"/>
      <c r="D805" s="2"/>
      <c r="J805" s="14"/>
      <c r="W805" s="14"/>
    </row>
    <row r="806" spans="1:23" ht="12.75" customHeight="1" x14ac:dyDescent="0.15">
      <c r="A806" s="1"/>
      <c r="C806" s="2"/>
      <c r="D806" s="2"/>
      <c r="J806" s="14"/>
      <c r="W806" s="14"/>
    </row>
    <row r="807" spans="1:23" ht="12.75" customHeight="1" x14ac:dyDescent="0.15">
      <c r="A807" s="1"/>
      <c r="C807" s="2"/>
      <c r="D807" s="2"/>
      <c r="J807" s="14"/>
      <c r="W807" s="14"/>
    </row>
    <row r="808" spans="1:23" ht="12.75" customHeight="1" x14ac:dyDescent="0.15">
      <c r="A808" s="1"/>
      <c r="C808" s="2"/>
      <c r="D808" s="2"/>
      <c r="J808" s="14"/>
      <c r="W808" s="14"/>
    </row>
    <row r="809" spans="1:23" ht="12.75" customHeight="1" x14ac:dyDescent="0.15">
      <c r="A809" s="1"/>
      <c r="C809" s="2"/>
      <c r="D809" s="2"/>
      <c r="J809" s="14"/>
      <c r="W809" s="14"/>
    </row>
    <row r="810" spans="1:23" ht="12.75" customHeight="1" x14ac:dyDescent="0.15">
      <c r="A810" s="1"/>
      <c r="C810" s="2"/>
      <c r="D810" s="2"/>
      <c r="J810" s="14"/>
      <c r="W810" s="14"/>
    </row>
    <row r="811" spans="1:23" ht="12.75" customHeight="1" x14ac:dyDescent="0.15">
      <c r="A811" s="1"/>
      <c r="C811" s="2"/>
      <c r="D811" s="2"/>
      <c r="J811" s="14"/>
      <c r="W811" s="14"/>
    </row>
    <row r="812" spans="1:23" ht="12.75" customHeight="1" x14ac:dyDescent="0.15">
      <c r="A812" s="1"/>
      <c r="C812" s="2"/>
      <c r="D812" s="2"/>
      <c r="J812" s="14"/>
      <c r="W812" s="14"/>
    </row>
    <row r="813" spans="1:23" ht="12.75" customHeight="1" x14ac:dyDescent="0.15">
      <c r="A813" s="1"/>
      <c r="C813" s="2"/>
      <c r="D813" s="2"/>
      <c r="J813" s="14"/>
      <c r="W813" s="14"/>
    </row>
    <row r="814" spans="1:23" ht="12.75" customHeight="1" x14ac:dyDescent="0.15">
      <c r="A814" s="1"/>
      <c r="C814" s="2"/>
      <c r="D814" s="2"/>
      <c r="J814" s="14"/>
      <c r="W814" s="14"/>
    </row>
    <row r="815" spans="1:23" ht="12.75" customHeight="1" x14ac:dyDescent="0.15">
      <c r="A815" s="1"/>
      <c r="C815" s="2"/>
      <c r="D815" s="2"/>
      <c r="J815" s="14"/>
      <c r="W815" s="14"/>
    </row>
    <row r="816" spans="1:23" ht="12.75" customHeight="1" x14ac:dyDescent="0.15">
      <c r="A816" s="1"/>
      <c r="C816" s="2"/>
      <c r="D816" s="2"/>
      <c r="J816" s="14"/>
      <c r="W816" s="14"/>
    </row>
    <row r="817" spans="1:23" ht="12.75" customHeight="1" x14ac:dyDescent="0.15">
      <c r="A817" s="1"/>
      <c r="C817" s="2"/>
      <c r="D817" s="2"/>
      <c r="J817" s="14"/>
      <c r="W817" s="14"/>
    </row>
    <row r="818" spans="1:23" ht="12.75" customHeight="1" x14ac:dyDescent="0.15">
      <c r="A818" s="1"/>
      <c r="C818" s="2"/>
      <c r="D818" s="2"/>
      <c r="J818" s="14"/>
      <c r="W818" s="14"/>
    </row>
    <row r="819" spans="1:23" ht="12.75" customHeight="1" x14ac:dyDescent="0.15">
      <c r="A819" s="1"/>
      <c r="C819" s="2"/>
      <c r="D819" s="2"/>
      <c r="J819" s="14"/>
      <c r="W819" s="14"/>
    </row>
    <row r="820" spans="1:23" ht="12.75" customHeight="1" x14ac:dyDescent="0.15">
      <c r="A820" s="1"/>
      <c r="C820" s="2"/>
      <c r="D820" s="2"/>
      <c r="J820" s="14"/>
      <c r="W820" s="14"/>
    </row>
    <row r="821" spans="1:23" ht="12.75" customHeight="1" x14ac:dyDescent="0.15">
      <c r="A821" s="1"/>
      <c r="C821" s="2"/>
      <c r="D821" s="2"/>
      <c r="J821" s="14"/>
      <c r="W821" s="14"/>
    </row>
    <row r="822" spans="1:23" ht="12.75" customHeight="1" x14ac:dyDescent="0.15">
      <c r="A822" s="1"/>
      <c r="C822" s="2"/>
      <c r="D822" s="2"/>
      <c r="J822" s="14"/>
      <c r="W822" s="14"/>
    </row>
    <row r="823" spans="1:23" ht="12.75" customHeight="1" x14ac:dyDescent="0.15">
      <c r="A823" s="1"/>
      <c r="C823" s="2"/>
      <c r="D823" s="2"/>
      <c r="J823" s="14"/>
      <c r="W823" s="14"/>
    </row>
    <row r="824" spans="1:23" ht="12.75" customHeight="1" x14ac:dyDescent="0.15">
      <c r="A824" s="1"/>
      <c r="C824" s="2"/>
      <c r="D824" s="2"/>
      <c r="J824" s="14"/>
      <c r="W824" s="14"/>
    </row>
    <row r="825" spans="1:23" ht="12.75" customHeight="1" x14ac:dyDescent="0.15">
      <c r="A825" s="1"/>
      <c r="C825" s="2"/>
      <c r="D825" s="2"/>
      <c r="J825" s="14"/>
      <c r="W825" s="14"/>
    </row>
    <row r="826" spans="1:23" ht="12.75" customHeight="1" x14ac:dyDescent="0.15">
      <c r="A826" s="1"/>
      <c r="C826" s="2"/>
      <c r="D826" s="2"/>
      <c r="J826" s="14"/>
      <c r="W826" s="14"/>
    </row>
    <row r="827" spans="1:23" ht="12.75" customHeight="1" x14ac:dyDescent="0.15">
      <c r="A827" s="1"/>
      <c r="C827" s="2"/>
      <c r="D827" s="2"/>
      <c r="J827" s="14"/>
      <c r="W827" s="14"/>
    </row>
    <row r="828" spans="1:23" ht="12.75" customHeight="1" x14ac:dyDescent="0.15">
      <c r="A828" s="1"/>
      <c r="C828" s="2"/>
      <c r="D828" s="2"/>
      <c r="J828" s="14"/>
      <c r="W828" s="14"/>
    </row>
    <row r="829" spans="1:23" ht="12.75" customHeight="1" x14ac:dyDescent="0.15">
      <c r="A829" s="1"/>
      <c r="C829" s="2"/>
      <c r="D829" s="2"/>
      <c r="J829" s="14"/>
      <c r="W829" s="14"/>
    </row>
    <row r="830" spans="1:23" ht="12.75" customHeight="1" x14ac:dyDescent="0.15">
      <c r="A830" s="1"/>
      <c r="C830" s="2"/>
      <c r="D830" s="2"/>
      <c r="J830" s="14"/>
      <c r="W830" s="14"/>
    </row>
    <row r="831" spans="1:23" ht="12.75" customHeight="1" x14ac:dyDescent="0.15">
      <c r="A831" s="1"/>
      <c r="C831" s="2"/>
      <c r="D831" s="2"/>
      <c r="J831" s="14"/>
      <c r="W831" s="14"/>
    </row>
    <row r="832" spans="1:23" ht="12.75" customHeight="1" x14ac:dyDescent="0.15">
      <c r="A832" s="1"/>
      <c r="C832" s="2"/>
      <c r="D832" s="2"/>
      <c r="J832" s="14"/>
      <c r="W832" s="14"/>
    </row>
    <row r="833" spans="1:23" ht="12.75" customHeight="1" x14ac:dyDescent="0.15">
      <c r="A833" s="1"/>
      <c r="C833" s="2"/>
      <c r="D833" s="2"/>
      <c r="J833" s="14"/>
      <c r="W833" s="14"/>
    </row>
    <row r="834" spans="1:23" ht="12.75" customHeight="1" x14ac:dyDescent="0.15">
      <c r="A834" s="1"/>
      <c r="C834" s="2"/>
      <c r="D834" s="2"/>
      <c r="J834" s="14"/>
      <c r="W834" s="14"/>
    </row>
    <row r="835" spans="1:23" ht="12.75" customHeight="1" x14ac:dyDescent="0.15">
      <c r="A835" s="1"/>
      <c r="C835" s="2"/>
      <c r="D835" s="2"/>
      <c r="J835" s="14"/>
      <c r="W835" s="14"/>
    </row>
    <row r="836" spans="1:23" ht="12.75" customHeight="1" x14ac:dyDescent="0.15">
      <c r="A836" s="1"/>
      <c r="C836" s="2"/>
      <c r="D836" s="2"/>
      <c r="J836" s="14"/>
      <c r="W836" s="14"/>
    </row>
    <row r="837" spans="1:23" ht="12.75" customHeight="1" x14ac:dyDescent="0.15">
      <c r="A837" s="1"/>
      <c r="C837" s="2"/>
      <c r="D837" s="2"/>
      <c r="J837" s="14"/>
      <c r="W837" s="14"/>
    </row>
    <row r="838" spans="1:23" ht="12.75" customHeight="1" x14ac:dyDescent="0.15">
      <c r="A838" s="1"/>
      <c r="C838" s="2"/>
      <c r="D838" s="2"/>
      <c r="J838" s="14"/>
      <c r="W838" s="14"/>
    </row>
    <row r="839" spans="1:23" ht="12.75" customHeight="1" x14ac:dyDescent="0.15">
      <c r="A839" s="1"/>
      <c r="C839" s="2"/>
      <c r="D839" s="2"/>
      <c r="J839" s="14"/>
      <c r="W839" s="14"/>
    </row>
    <row r="840" spans="1:23" ht="12.75" customHeight="1" x14ac:dyDescent="0.15">
      <c r="A840" s="1"/>
      <c r="C840" s="2"/>
      <c r="D840" s="2"/>
      <c r="J840" s="14"/>
      <c r="W840" s="14"/>
    </row>
    <row r="841" spans="1:23" ht="12.75" customHeight="1" x14ac:dyDescent="0.15">
      <c r="A841" s="1"/>
      <c r="C841" s="2"/>
      <c r="D841" s="2"/>
      <c r="J841" s="14"/>
      <c r="W841" s="14"/>
    </row>
    <row r="842" spans="1:23" ht="12.75" customHeight="1" x14ac:dyDescent="0.15">
      <c r="A842" s="1"/>
      <c r="C842" s="2"/>
      <c r="D842" s="2"/>
      <c r="J842" s="14"/>
      <c r="W842" s="14"/>
    </row>
    <row r="843" spans="1:23" ht="12.75" customHeight="1" x14ac:dyDescent="0.15">
      <c r="A843" s="1"/>
      <c r="C843" s="2"/>
      <c r="D843" s="2"/>
      <c r="J843" s="14"/>
      <c r="W843" s="14"/>
    </row>
    <row r="844" spans="1:23" ht="12.75" customHeight="1" x14ac:dyDescent="0.15">
      <c r="A844" s="1"/>
      <c r="C844" s="2"/>
      <c r="D844" s="2"/>
      <c r="J844" s="14"/>
      <c r="W844" s="14"/>
    </row>
    <row r="845" spans="1:23" ht="12.75" customHeight="1" x14ac:dyDescent="0.15">
      <c r="A845" s="1"/>
      <c r="C845" s="2"/>
      <c r="D845" s="2"/>
      <c r="J845" s="14"/>
      <c r="W845" s="14"/>
    </row>
    <row r="846" spans="1:23" ht="12.75" customHeight="1" x14ac:dyDescent="0.15">
      <c r="A846" s="1"/>
      <c r="C846" s="2"/>
      <c r="D846" s="2"/>
      <c r="J846" s="14"/>
      <c r="W846" s="14"/>
    </row>
    <row r="847" spans="1:23" ht="12.75" customHeight="1" x14ac:dyDescent="0.15">
      <c r="A847" s="1"/>
      <c r="C847" s="2"/>
      <c r="D847" s="2"/>
      <c r="J847" s="14"/>
      <c r="W847" s="14"/>
    </row>
    <row r="848" spans="1:23" ht="12.75" customHeight="1" x14ac:dyDescent="0.15">
      <c r="A848" s="1"/>
      <c r="C848" s="2"/>
      <c r="D848" s="2"/>
      <c r="J848" s="14"/>
      <c r="W848" s="14"/>
    </row>
    <row r="849" spans="1:23" ht="12.75" customHeight="1" x14ac:dyDescent="0.15">
      <c r="A849" s="1"/>
      <c r="C849" s="2"/>
      <c r="D849" s="2"/>
      <c r="J849" s="14"/>
      <c r="W849" s="14"/>
    </row>
    <row r="850" spans="1:23" ht="12.75" customHeight="1" x14ac:dyDescent="0.15">
      <c r="A850" s="1"/>
      <c r="C850" s="2"/>
      <c r="D850" s="2"/>
      <c r="J850" s="14"/>
      <c r="W850" s="14"/>
    </row>
    <row r="851" spans="1:23" ht="12.75" customHeight="1" x14ac:dyDescent="0.15">
      <c r="A851" s="1"/>
      <c r="C851" s="2"/>
      <c r="D851" s="2"/>
      <c r="J851" s="14"/>
      <c r="W851" s="14"/>
    </row>
    <row r="852" spans="1:23" ht="12.75" customHeight="1" x14ac:dyDescent="0.15">
      <c r="A852" s="1"/>
      <c r="C852" s="2"/>
      <c r="D852" s="2"/>
      <c r="J852" s="14"/>
      <c r="W852" s="14"/>
    </row>
    <row r="853" spans="1:23" ht="12.75" customHeight="1" x14ac:dyDescent="0.15">
      <c r="A853" s="1"/>
      <c r="C853" s="2"/>
      <c r="D853" s="2"/>
      <c r="J853" s="14"/>
      <c r="W853" s="14"/>
    </row>
    <row r="854" spans="1:23" ht="12.75" customHeight="1" x14ac:dyDescent="0.15">
      <c r="A854" s="1"/>
      <c r="C854" s="2"/>
      <c r="D854" s="2"/>
      <c r="J854" s="14"/>
      <c r="W854" s="14"/>
    </row>
    <row r="855" spans="1:23" ht="12.75" customHeight="1" x14ac:dyDescent="0.15">
      <c r="A855" s="1"/>
      <c r="C855" s="2"/>
      <c r="D855" s="2"/>
      <c r="J855" s="14"/>
      <c r="W855" s="14"/>
    </row>
    <row r="856" spans="1:23" ht="12.75" customHeight="1" x14ac:dyDescent="0.15">
      <c r="A856" s="1"/>
      <c r="C856" s="2"/>
      <c r="D856" s="2"/>
      <c r="J856" s="14"/>
      <c r="W856" s="14"/>
    </row>
    <row r="857" spans="1:23" ht="12.75" customHeight="1" x14ac:dyDescent="0.15">
      <c r="A857" s="1"/>
      <c r="C857" s="2"/>
      <c r="D857" s="2"/>
      <c r="J857" s="14"/>
      <c r="W857" s="14"/>
    </row>
    <row r="858" spans="1:23" ht="12.75" customHeight="1" x14ac:dyDescent="0.15">
      <c r="A858" s="1"/>
      <c r="C858" s="2"/>
      <c r="D858" s="2"/>
      <c r="J858" s="14"/>
      <c r="W858" s="14"/>
    </row>
    <row r="859" spans="1:23" ht="12.75" customHeight="1" x14ac:dyDescent="0.15">
      <c r="A859" s="1"/>
      <c r="C859" s="2"/>
      <c r="D859" s="2"/>
      <c r="J859" s="14"/>
      <c r="W859" s="14"/>
    </row>
    <row r="860" spans="1:23" ht="12.75" customHeight="1" x14ac:dyDescent="0.15">
      <c r="A860" s="1"/>
      <c r="C860" s="2"/>
      <c r="D860" s="2"/>
      <c r="J860" s="14"/>
      <c r="W860" s="14"/>
    </row>
    <row r="861" spans="1:23" ht="12.75" customHeight="1" x14ac:dyDescent="0.15">
      <c r="A861" s="1"/>
      <c r="C861" s="2"/>
      <c r="D861" s="2"/>
      <c r="J861" s="14"/>
      <c r="W861" s="14"/>
    </row>
    <row r="862" spans="1:23" ht="12.75" customHeight="1" x14ac:dyDescent="0.15">
      <c r="A862" s="1"/>
      <c r="C862" s="2"/>
      <c r="D862" s="2"/>
      <c r="J862" s="14"/>
      <c r="W862" s="14"/>
    </row>
    <row r="863" spans="1:23" ht="12.75" customHeight="1" x14ac:dyDescent="0.15">
      <c r="A863" s="1"/>
      <c r="C863" s="2"/>
      <c r="D863" s="2"/>
      <c r="J863" s="14"/>
      <c r="W863" s="14"/>
    </row>
    <row r="864" spans="1:23" ht="12.75" customHeight="1" x14ac:dyDescent="0.15">
      <c r="A864" s="1"/>
      <c r="C864" s="2"/>
      <c r="D864" s="2"/>
      <c r="J864" s="14"/>
      <c r="W864" s="14"/>
    </row>
    <row r="865" spans="1:23" ht="12.75" customHeight="1" x14ac:dyDescent="0.15">
      <c r="A865" s="1"/>
      <c r="C865" s="2"/>
      <c r="D865" s="2"/>
      <c r="J865" s="14"/>
      <c r="W865" s="14"/>
    </row>
    <row r="866" spans="1:23" ht="12.75" customHeight="1" x14ac:dyDescent="0.15">
      <c r="A866" s="1"/>
      <c r="C866" s="2"/>
      <c r="D866" s="2"/>
      <c r="J866" s="14"/>
      <c r="W866" s="14"/>
    </row>
    <row r="867" spans="1:23" ht="12.75" customHeight="1" x14ac:dyDescent="0.15">
      <c r="A867" s="1"/>
      <c r="C867" s="2"/>
      <c r="D867" s="2"/>
      <c r="J867" s="14"/>
      <c r="W867" s="14"/>
    </row>
    <row r="868" spans="1:23" ht="12.75" customHeight="1" x14ac:dyDescent="0.15">
      <c r="A868" s="1"/>
      <c r="C868" s="2"/>
      <c r="D868" s="2"/>
      <c r="J868" s="14"/>
      <c r="W868" s="14"/>
    </row>
    <row r="869" spans="1:23" ht="12.75" customHeight="1" x14ac:dyDescent="0.15">
      <c r="A869" s="1"/>
      <c r="C869" s="2"/>
      <c r="D869" s="2"/>
      <c r="J869" s="14"/>
      <c r="W869" s="14"/>
    </row>
    <row r="870" spans="1:23" ht="12.75" customHeight="1" x14ac:dyDescent="0.15">
      <c r="A870" s="1"/>
      <c r="C870" s="2"/>
      <c r="D870" s="2"/>
      <c r="J870" s="14"/>
      <c r="W870" s="14"/>
    </row>
    <row r="871" spans="1:23" ht="12.75" customHeight="1" x14ac:dyDescent="0.15">
      <c r="A871" s="1"/>
      <c r="C871" s="2"/>
      <c r="D871" s="2"/>
      <c r="J871" s="14"/>
      <c r="W871" s="14"/>
    </row>
    <row r="872" spans="1:23" ht="12.75" customHeight="1" x14ac:dyDescent="0.15">
      <c r="A872" s="1"/>
      <c r="C872" s="2"/>
      <c r="D872" s="2"/>
      <c r="J872" s="14"/>
      <c r="W872" s="14"/>
    </row>
    <row r="873" spans="1:23" ht="12.75" customHeight="1" x14ac:dyDescent="0.15">
      <c r="A873" s="1"/>
      <c r="C873" s="2"/>
      <c r="D873" s="2"/>
      <c r="J873" s="14"/>
      <c r="W873" s="14"/>
    </row>
    <row r="874" spans="1:23" ht="12.75" customHeight="1" x14ac:dyDescent="0.15">
      <c r="A874" s="1"/>
      <c r="C874" s="2"/>
      <c r="D874" s="2"/>
      <c r="J874" s="14"/>
      <c r="W874" s="14"/>
    </row>
    <row r="875" spans="1:23" ht="12.75" customHeight="1" x14ac:dyDescent="0.15">
      <c r="A875" s="1"/>
      <c r="C875" s="2"/>
      <c r="D875" s="2"/>
      <c r="J875" s="14"/>
      <c r="W875" s="14"/>
    </row>
    <row r="876" spans="1:23" ht="12.75" customHeight="1" x14ac:dyDescent="0.15">
      <c r="A876" s="1"/>
      <c r="C876" s="2"/>
      <c r="D876" s="2"/>
      <c r="J876" s="14"/>
      <c r="W876" s="14"/>
    </row>
    <row r="877" spans="1:23" ht="12.75" customHeight="1" x14ac:dyDescent="0.15">
      <c r="A877" s="1"/>
      <c r="C877" s="2"/>
      <c r="D877" s="2"/>
      <c r="J877" s="14"/>
      <c r="W877" s="14"/>
    </row>
    <row r="878" spans="1:23" ht="12.75" customHeight="1" x14ac:dyDescent="0.15">
      <c r="A878" s="1"/>
      <c r="C878" s="2"/>
      <c r="D878" s="2"/>
      <c r="J878" s="14"/>
      <c r="W878" s="14"/>
    </row>
    <row r="879" spans="1:23" ht="12.75" customHeight="1" x14ac:dyDescent="0.15">
      <c r="A879" s="1"/>
      <c r="C879" s="2"/>
      <c r="D879" s="2"/>
      <c r="J879" s="14"/>
      <c r="W879" s="14"/>
    </row>
    <row r="880" spans="1:23" ht="12.75" customHeight="1" x14ac:dyDescent="0.15">
      <c r="A880" s="1"/>
      <c r="C880" s="2"/>
      <c r="D880" s="2"/>
      <c r="J880" s="14"/>
      <c r="W880" s="14"/>
    </row>
    <row r="881" spans="1:23" ht="12.75" customHeight="1" x14ac:dyDescent="0.15">
      <c r="A881" s="1"/>
      <c r="C881" s="2"/>
      <c r="D881" s="2"/>
      <c r="J881" s="14"/>
      <c r="W881" s="14"/>
    </row>
    <row r="882" spans="1:23" ht="12.75" customHeight="1" x14ac:dyDescent="0.15">
      <c r="A882" s="1"/>
      <c r="C882" s="2"/>
      <c r="D882" s="2"/>
      <c r="J882" s="14"/>
      <c r="W882" s="14"/>
    </row>
    <row r="883" spans="1:23" ht="12.75" customHeight="1" x14ac:dyDescent="0.15">
      <c r="A883" s="1"/>
      <c r="C883" s="2"/>
      <c r="D883" s="2"/>
      <c r="J883" s="14"/>
      <c r="W883" s="14"/>
    </row>
    <row r="884" spans="1:23" ht="12.75" customHeight="1" x14ac:dyDescent="0.15">
      <c r="A884" s="1"/>
      <c r="C884" s="2"/>
      <c r="D884" s="2"/>
      <c r="J884" s="14"/>
      <c r="W884" s="14"/>
    </row>
    <row r="885" spans="1:23" ht="12.75" customHeight="1" x14ac:dyDescent="0.15">
      <c r="A885" s="1"/>
      <c r="C885" s="2"/>
      <c r="D885" s="2"/>
      <c r="J885" s="14"/>
      <c r="W885" s="14"/>
    </row>
    <row r="886" spans="1:23" ht="12.75" customHeight="1" x14ac:dyDescent="0.15">
      <c r="A886" s="1"/>
      <c r="C886" s="2"/>
      <c r="D886" s="2"/>
      <c r="J886" s="14"/>
      <c r="W886" s="14"/>
    </row>
    <row r="887" spans="1:23" ht="12.75" customHeight="1" x14ac:dyDescent="0.15">
      <c r="A887" s="1"/>
      <c r="C887" s="2"/>
      <c r="D887" s="2"/>
      <c r="J887" s="14"/>
      <c r="W887" s="14"/>
    </row>
    <row r="888" spans="1:23" ht="12.75" customHeight="1" x14ac:dyDescent="0.15">
      <c r="A888" s="1"/>
      <c r="C888" s="2"/>
      <c r="D888" s="2"/>
      <c r="J888" s="14"/>
      <c r="W888" s="14"/>
    </row>
    <row r="889" spans="1:23" ht="12.75" customHeight="1" x14ac:dyDescent="0.15">
      <c r="A889" s="1"/>
      <c r="C889" s="2"/>
      <c r="D889" s="2"/>
      <c r="J889" s="14"/>
      <c r="W889" s="14"/>
    </row>
    <row r="890" spans="1:23" ht="12.75" customHeight="1" x14ac:dyDescent="0.15">
      <c r="A890" s="1"/>
      <c r="C890" s="2"/>
      <c r="D890" s="2"/>
      <c r="J890" s="14"/>
      <c r="W890" s="14"/>
    </row>
    <row r="891" spans="1:23" ht="12.75" customHeight="1" x14ac:dyDescent="0.15">
      <c r="A891" s="1"/>
      <c r="C891" s="2"/>
      <c r="D891" s="2"/>
      <c r="J891" s="14"/>
      <c r="W891" s="14"/>
    </row>
    <row r="892" spans="1:23" ht="12.75" customHeight="1" x14ac:dyDescent="0.15">
      <c r="A892" s="1"/>
      <c r="C892" s="2"/>
      <c r="D892" s="2"/>
      <c r="J892" s="14"/>
      <c r="W892" s="14"/>
    </row>
    <row r="893" spans="1:23" ht="12.75" customHeight="1" x14ac:dyDescent="0.15">
      <c r="A893" s="1"/>
      <c r="C893" s="2"/>
      <c r="D893" s="2"/>
      <c r="J893" s="14"/>
      <c r="W893" s="14"/>
    </row>
    <row r="894" spans="1:23" ht="12.75" customHeight="1" x14ac:dyDescent="0.15">
      <c r="A894" s="1"/>
      <c r="C894" s="2"/>
      <c r="D894" s="2"/>
      <c r="J894" s="14"/>
      <c r="W894" s="14"/>
    </row>
    <row r="895" spans="1:23" ht="12.75" customHeight="1" x14ac:dyDescent="0.15">
      <c r="A895" s="1"/>
      <c r="C895" s="2"/>
      <c r="D895" s="2"/>
      <c r="J895" s="14"/>
      <c r="W895" s="14"/>
    </row>
    <row r="896" spans="1:23" ht="12.75" customHeight="1" x14ac:dyDescent="0.15">
      <c r="A896" s="1"/>
      <c r="C896" s="2"/>
      <c r="D896" s="2"/>
      <c r="J896" s="14"/>
      <c r="W896" s="14"/>
    </row>
    <row r="897" spans="1:23" ht="12.75" customHeight="1" x14ac:dyDescent="0.15">
      <c r="A897" s="1"/>
      <c r="C897" s="2"/>
      <c r="D897" s="2"/>
      <c r="J897" s="14"/>
      <c r="W897" s="14"/>
    </row>
    <row r="898" spans="1:23" ht="12.75" customHeight="1" x14ac:dyDescent="0.15">
      <c r="A898" s="1"/>
      <c r="C898" s="2"/>
      <c r="D898" s="2"/>
      <c r="J898" s="14"/>
      <c r="W898" s="14"/>
    </row>
    <row r="899" spans="1:23" ht="12.75" customHeight="1" x14ac:dyDescent="0.15">
      <c r="A899" s="1"/>
      <c r="C899" s="2"/>
      <c r="D899" s="2"/>
      <c r="J899" s="14"/>
      <c r="W899" s="14"/>
    </row>
    <row r="900" spans="1:23" ht="12.75" customHeight="1" x14ac:dyDescent="0.15">
      <c r="A900" s="1"/>
      <c r="C900" s="2"/>
      <c r="D900" s="2"/>
      <c r="J900" s="14"/>
      <c r="W900" s="14"/>
    </row>
    <row r="901" spans="1:23" ht="12.75" customHeight="1" x14ac:dyDescent="0.15">
      <c r="A901" s="1"/>
      <c r="C901" s="2"/>
      <c r="D901" s="2"/>
      <c r="J901" s="14"/>
      <c r="W901" s="14"/>
    </row>
    <row r="902" spans="1:23" ht="12.75" customHeight="1" x14ac:dyDescent="0.15">
      <c r="A902" s="1"/>
      <c r="C902" s="2"/>
      <c r="D902" s="2"/>
      <c r="J902" s="14"/>
      <c r="W902" s="14"/>
    </row>
    <row r="903" spans="1:23" ht="12.75" customHeight="1" x14ac:dyDescent="0.15">
      <c r="A903" s="1"/>
      <c r="C903" s="2"/>
      <c r="D903" s="2"/>
      <c r="J903" s="14"/>
      <c r="W903" s="14"/>
    </row>
    <row r="904" spans="1:23" ht="12.75" customHeight="1" x14ac:dyDescent="0.15">
      <c r="A904" s="1"/>
      <c r="C904" s="2"/>
      <c r="D904" s="2"/>
      <c r="J904" s="14"/>
      <c r="W904" s="14"/>
    </row>
    <row r="905" spans="1:23" ht="12.75" customHeight="1" x14ac:dyDescent="0.15">
      <c r="A905" s="1"/>
      <c r="C905" s="2"/>
      <c r="D905" s="2"/>
      <c r="J905" s="14"/>
      <c r="W905" s="14"/>
    </row>
    <row r="906" spans="1:23" ht="12.75" customHeight="1" x14ac:dyDescent="0.15">
      <c r="A906" s="1"/>
      <c r="C906" s="2"/>
      <c r="D906" s="2"/>
      <c r="J906" s="14"/>
      <c r="W906" s="14"/>
    </row>
    <row r="907" spans="1:23" ht="12.75" customHeight="1" x14ac:dyDescent="0.15">
      <c r="A907" s="1"/>
      <c r="C907" s="2"/>
      <c r="D907" s="2"/>
      <c r="J907" s="14"/>
      <c r="W907" s="14"/>
    </row>
    <row r="908" spans="1:23" ht="12.75" customHeight="1" x14ac:dyDescent="0.15">
      <c r="A908" s="1"/>
      <c r="C908" s="2"/>
      <c r="D908" s="2"/>
      <c r="J908" s="14"/>
      <c r="W908" s="14"/>
    </row>
    <row r="909" spans="1:23" ht="12.75" customHeight="1" x14ac:dyDescent="0.15">
      <c r="A909" s="1"/>
      <c r="C909" s="2"/>
      <c r="D909" s="2"/>
      <c r="J909" s="14"/>
      <c r="W909" s="14"/>
    </row>
    <row r="910" spans="1:23" ht="12.75" customHeight="1" x14ac:dyDescent="0.15">
      <c r="A910" s="1"/>
      <c r="C910" s="2"/>
      <c r="D910" s="2"/>
      <c r="J910" s="14"/>
      <c r="W910" s="14"/>
    </row>
    <row r="911" spans="1:23" ht="12.75" customHeight="1" x14ac:dyDescent="0.15">
      <c r="A911" s="1"/>
      <c r="C911" s="2"/>
      <c r="D911" s="2"/>
      <c r="J911" s="14"/>
      <c r="W911" s="14"/>
    </row>
    <row r="912" spans="1:23" ht="12.75" customHeight="1" x14ac:dyDescent="0.15">
      <c r="A912" s="1"/>
      <c r="C912" s="2"/>
      <c r="D912" s="2"/>
      <c r="J912" s="14"/>
      <c r="W912" s="14"/>
    </row>
    <row r="913" spans="1:23" ht="12.75" customHeight="1" x14ac:dyDescent="0.15">
      <c r="A913" s="1"/>
      <c r="C913" s="2"/>
      <c r="D913" s="2"/>
      <c r="J913" s="14"/>
      <c r="W913" s="14"/>
    </row>
    <row r="914" spans="1:23" ht="12.75" customHeight="1" x14ac:dyDescent="0.15">
      <c r="A914" s="1"/>
      <c r="C914" s="2"/>
      <c r="D914" s="2"/>
      <c r="J914" s="14"/>
      <c r="W914" s="14"/>
    </row>
    <row r="915" spans="1:23" ht="12.75" customHeight="1" x14ac:dyDescent="0.15">
      <c r="A915" s="1"/>
      <c r="C915" s="2"/>
      <c r="D915" s="2"/>
      <c r="J915" s="14"/>
      <c r="W915" s="14"/>
    </row>
    <row r="916" spans="1:23" ht="12.75" customHeight="1" x14ac:dyDescent="0.15">
      <c r="A916" s="1"/>
      <c r="C916" s="2"/>
      <c r="D916" s="2"/>
      <c r="J916" s="14"/>
      <c r="W916" s="14"/>
    </row>
    <row r="917" spans="1:23" ht="12.75" customHeight="1" x14ac:dyDescent="0.15">
      <c r="A917" s="1"/>
      <c r="C917" s="2"/>
      <c r="D917" s="2"/>
      <c r="J917" s="14"/>
      <c r="W917" s="14"/>
    </row>
    <row r="918" spans="1:23" ht="12.75" customHeight="1" x14ac:dyDescent="0.15">
      <c r="A918" s="1"/>
      <c r="C918" s="2"/>
      <c r="D918" s="2"/>
      <c r="J918" s="14"/>
      <c r="W918" s="14"/>
    </row>
    <row r="919" spans="1:23" ht="12.75" customHeight="1" x14ac:dyDescent="0.15">
      <c r="A919" s="1"/>
      <c r="C919" s="2"/>
      <c r="D919" s="2"/>
      <c r="J919" s="14"/>
      <c r="W919" s="14"/>
    </row>
    <row r="920" spans="1:23" ht="12.75" customHeight="1" x14ac:dyDescent="0.15">
      <c r="A920" s="1"/>
      <c r="C920" s="2"/>
      <c r="D920" s="2"/>
      <c r="J920" s="14"/>
      <c r="W920" s="14"/>
    </row>
    <row r="921" spans="1:23" ht="12.75" customHeight="1" x14ac:dyDescent="0.15">
      <c r="A921" s="1"/>
      <c r="C921" s="2"/>
      <c r="D921" s="2"/>
      <c r="J921" s="14"/>
      <c r="W921" s="14"/>
    </row>
    <row r="922" spans="1:23" ht="12.75" customHeight="1" x14ac:dyDescent="0.15">
      <c r="A922" s="1"/>
      <c r="C922" s="2"/>
      <c r="D922" s="2"/>
      <c r="J922" s="14"/>
      <c r="W922" s="14"/>
    </row>
    <row r="923" spans="1:23" ht="12.75" customHeight="1" x14ac:dyDescent="0.15">
      <c r="A923" s="1"/>
      <c r="C923" s="2"/>
      <c r="D923" s="2"/>
      <c r="J923" s="14"/>
      <c r="W923" s="14"/>
    </row>
    <row r="924" spans="1:23" ht="12.75" customHeight="1" x14ac:dyDescent="0.15">
      <c r="A924" s="1"/>
      <c r="C924" s="2"/>
      <c r="D924" s="2"/>
      <c r="J924" s="14"/>
      <c r="W924" s="14"/>
    </row>
    <row r="925" spans="1:23" ht="12.75" customHeight="1" x14ac:dyDescent="0.15">
      <c r="A925" s="1"/>
      <c r="C925" s="2"/>
      <c r="D925" s="2"/>
      <c r="J925" s="14"/>
      <c r="W925" s="14"/>
    </row>
    <row r="926" spans="1:23" ht="12.75" customHeight="1" x14ac:dyDescent="0.15">
      <c r="A926" s="1"/>
      <c r="C926" s="2"/>
      <c r="D926" s="2"/>
      <c r="J926" s="14"/>
      <c r="W926" s="14"/>
    </row>
    <row r="927" spans="1:23" ht="12.75" customHeight="1" x14ac:dyDescent="0.15">
      <c r="A927" s="1"/>
      <c r="C927" s="2"/>
      <c r="D927" s="2"/>
      <c r="J927" s="14"/>
      <c r="W927" s="14"/>
    </row>
    <row r="928" spans="1:23" ht="12.75" customHeight="1" x14ac:dyDescent="0.15">
      <c r="A928" s="1"/>
      <c r="C928" s="2"/>
      <c r="D928" s="2"/>
      <c r="J928" s="14"/>
      <c r="W928" s="14"/>
    </row>
    <row r="929" spans="1:23" ht="12.75" customHeight="1" x14ac:dyDescent="0.15">
      <c r="A929" s="1"/>
      <c r="C929" s="2"/>
      <c r="D929" s="2"/>
      <c r="J929" s="14"/>
      <c r="W929" s="14"/>
    </row>
    <row r="930" spans="1:23" ht="12.75" customHeight="1" x14ac:dyDescent="0.15">
      <c r="A930" s="1"/>
      <c r="C930" s="2"/>
      <c r="D930" s="2"/>
      <c r="J930" s="14"/>
      <c r="W930" s="14"/>
    </row>
    <row r="931" spans="1:23" ht="12.75" customHeight="1" x14ac:dyDescent="0.15">
      <c r="A931" s="1"/>
      <c r="C931" s="2"/>
      <c r="D931" s="2"/>
      <c r="J931" s="14"/>
      <c r="W931" s="14"/>
    </row>
    <row r="932" spans="1:23" ht="12.75" customHeight="1" x14ac:dyDescent="0.15">
      <c r="A932" s="1"/>
      <c r="C932" s="2"/>
      <c r="D932" s="2"/>
      <c r="J932" s="14"/>
      <c r="W932" s="14"/>
    </row>
    <row r="933" spans="1:23" ht="12.75" customHeight="1" x14ac:dyDescent="0.15">
      <c r="A933" s="1"/>
      <c r="C933" s="2"/>
      <c r="D933" s="2"/>
      <c r="J933" s="14"/>
      <c r="W933" s="14"/>
    </row>
    <row r="934" spans="1:23" ht="12.75" customHeight="1" x14ac:dyDescent="0.15">
      <c r="A934" s="1"/>
      <c r="C934" s="2"/>
      <c r="D934" s="2"/>
      <c r="J934" s="14"/>
      <c r="W934" s="14"/>
    </row>
    <row r="935" spans="1:23" ht="12.75" customHeight="1" x14ac:dyDescent="0.15">
      <c r="A935" s="1"/>
      <c r="C935" s="2"/>
      <c r="D935" s="2"/>
      <c r="J935" s="14"/>
      <c r="W935" s="14"/>
    </row>
    <row r="936" spans="1:23" ht="12.75" customHeight="1" x14ac:dyDescent="0.15">
      <c r="A936" s="1"/>
      <c r="C936" s="2"/>
      <c r="D936" s="2"/>
      <c r="J936" s="14"/>
      <c r="W936" s="14"/>
    </row>
    <row r="937" spans="1:23" ht="12.75" customHeight="1" x14ac:dyDescent="0.15">
      <c r="A937" s="1"/>
      <c r="C937" s="2"/>
      <c r="D937" s="2"/>
      <c r="J937" s="14"/>
      <c r="W937" s="14"/>
    </row>
    <row r="938" spans="1:23" ht="12.75" customHeight="1" x14ac:dyDescent="0.15">
      <c r="A938" s="1"/>
      <c r="C938" s="2"/>
      <c r="D938" s="2"/>
      <c r="J938" s="14"/>
      <c r="W938" s="14"/>
    </row>
    <row r="939" spans="1:23" ht="12.75" customHeight="1" x14ac:dyDescent="0.15">
      <c r="A939" s="1"/>
      <c r="C939" s="2"/>
      <c r="D939" s="2"/>
      <c r="J939" s="14"/>
      <c r="W939" s="14"/>
    </row>
    <row r="940" spans="1:23" ht="12.75" customHeight="1" x14ac:dyDescent="0.15">
      <c r="A940" s="1"/>
      <c r="C940" s="2"/>
      <c r="D940" s="2"/>
      <c r="J940" s="14"/>
      <c r="W940" s="14"/>
    </row>
    <row r="941" spans="1:23" ht="12.75" customHeight="1" x14ac:dyDescent="0.15">
      <c r="A941" s="1"/>
      <c r="C941" s="2"/>
      <c r="D941" s="2"/>
      <c r="J941" s="14"/>
      <c r="W941" s="14"/>
    </row>
    <row r="942" spans="1:23" ht="12.75" customHeight="1" x14ac:dyDescent="0.15">
      <c r="A942" s="1"/>
      <c r="C942" s="2"/>
      <c r="D942" s="2"/>
      <c r="J942" s="14"/>
      <c r="W942" s="14"/>
    </row>
    <row r="943" spans="1:23" ht="12.75" customHeight="1" x14ac:dyDescent="0.15">
      <c r="A943" s="1"/>
      <c r="C943" s="2"/>
      <c r="D943" s="2"/>
      <c r="J943" s="14"/>
      <c r="W943" s="14"/>
    </row>
    <row r="944" spans="1:23" ht="12.75" customHeight="1" x14ac:dyDescent="0.15">
      <c r="A944" s="1"/>
      <c r="C944" s="2"/>
      <c r="D944" s="2"/>
      <c r="J944" s="14"/>
      <c r="W944" s="14"/>
    </row>
    <row r="945" spans="1:23" ht="12.75" customHeight="1" x14ac:dyDescent="0.15">
      <c r="A945" s="1"/>
      <c r="C945" s="2"/>
      <c r="D945" s="2"/>
      <c r="J945" s="14"/>
      <c r="W945" s="14"/>
    </row>
    <row r="946" spans="1:23" ht="12.75" customHeight="1" x14ac:dyDescent="0.15">
      <c r="A946" s="1"/>
      <c r="C946" s="2"/>
      <c r="D946" s="2"/>
      <c r="J946" s="14"/>
      <c r="W946" s="14"/>
    </row>
    <row r="947" spans="1:23" ht="12.75" customHeight="1" x14ac:dyDescent="0.15">
      <c r="A947" s="1"/>
      <c r="C947" s="2"/>
      <c r="D947" s="2"/>
      <c r="J947" s="14"/>
      <c r="W947" s="14"/>
    </row>
    <row r="948" spans="1:23" ht="12.75" customHeight="1" x14ac:dyDescent="0.15">
      <c r="A948" s="1"/>
      <c r="C948" s="2"/>
      <c r="D948" s="2"/>
      <c r="J948" s="14"/>
      <c r="W948" s="14"/>
    </row>
    <row r="949" spans="1:23" ht="12.75" customHeight="1" x14ac:dyDescent="0.15">
      <c r="A949" s="1"/>
      <c r="C949" s="2"/>
      <c r="D949" s="2"/>
      <c r="J949" s="14"/>
      <c r="W949" s="14"/>
    </row>
    <row r="950" spans="1:23" ht="12.75" customHeight="1" x14ac:dyDescent="0.15">
      <c r="A950" s="1"/>
      <c r="C950" s="2"/>
      <c r="D950" s="2"/>
      <c r="J950" s="14"/>
      <c r="W950" s="14"/>
    </row>
    <row r="951" spans="1:23" ht="12.75" customHeight="1" x14ac:dyDescent="0.15">
      <c r="A951" s="1"/>
      <c r="C951" s="2"/>
      <c r="D951" s="2"/>
      <c r="J951" s="14"/>
      <c r="W951" s="14"/>
    </row>
    <row r="952" spans="1:23" ht="12.75" customHeight="1" x14ac:dyDescent="0.15">
      <c r="A952" s="1"/>
      <c r="C952" s="2"/>
      <c r="D952" s="2"/>
      <c r="J952" s="14"/>
      <c r="W952" s="14"/>
    </row>
    <row r="953" spans="1:23" ht="12.75" customHeight="1" x14ac:dyDescent="0.15">
      <c r="A953" s="1"/>
      <c r="C953" s="2"/>
      <c r="D953" s="2"/>
      <c r="J953" s="14"/>
      <c r="W953" s="14"/>
    </row>
    <row r="954" spans="1:23" ht="12.75" customHeight="1" x14ac:dyDescent="0.15">
      <c r="A954" s="1"/>
      <c r="C954" s="2"/>
      <c r="D954" s="2"/>
      <c r="J954" s="14"/>
      <c r="W954" s="14"/>
    </row>
    <row r="955" spans="1:23" ht="12.75" customHeight="1" x14ac:dyDescent="0.15">
      <c r="A955" s="1"/>
      <c r="C955" s="2"/>
      <c r="D955" s="2"/>
      <c r="J955" s="14"/>
      <c r="W955" s="14"/>
    </row>
    <row r="956" spans="1:23" ht="12.75" customHeight="1" x14ac:dyDescent="0.15">
      <c r="A956" s="1"/>
      <c r="C956" s="2"/>
      <c r="D956" s="2"/>
      <c r="J956" s="14"/>
      <c r="W956" s="14"/>
    </row>
    <row r="957" spans="1:23" ht="12.75" customHeight="1" x14ac:dyDescent="0.15">
      <c r="A957" s="1"/>
      <c r="C957" s="2"/>
      <c r="D957" s="2"/>
      <c r="J957" s="14"/>
      <c r="W957" s="14"/>
    </row>
    <row r="958" spans="1:23" ht="12.75" customHeight="1" x14ac:dyDescent="0.15">
      <c r="A958" s="1"/>
      <c r="C958" s="2"/>
      <c r="D958" s="2"/>
      <c r="J958" s="14"/>
      <c r="W958" s="14"/>
    </row>
    <row r="959" spans="1:23" ht="12.75" customHeight="1" x14ac:dyDescent="0.15">
      <c r="A959" s="1"/>
      <c r="C959" s="2"/>
      <c r="D959" s="2"/>
      <c r="J959" s="14"/>
      <c r="W959" s="14"/>
    </row>
    <row r="960" spans="1:23" ht="12.75" customHeight="1" x14ac:dyDescent="0.15">
      <c r="A960" s="1"/>
      <c r="C960" s="2"/>
      <c r="D960" s="2"/>
      <c r="J960" s="14"/>
      <c r="W960" s="14"/>
    </row>
    <row r="961" spans="1:23" ht="12.75" customHeight="1" x14ac:dyDescent="0.15">
      <c r="A961" s="1"/>
      <c r="C961" s="2"/>
      <c r="D961" s="2"/>
      <c r="J961" s="14"/>
      <c r="W961" s="14"/>
    </row>
    <row r="962" spans="1:23" ht="12.75" customHeight="1" x14ac:dyDescent="0.15">
      <c r="A962" s="1"/>
      <c r="C962" s="2"/>
      <c r="D962" s="2"/>
      <c r="J962" s="14"/>
      <c r="W962" s="14"/>
    </row>
    <row r="963" spans="1:23" ht="12.75" customHeight="1" x14ac:dyDescent="0.15">
      <c r="A963" s="1"/>
      <c r="C963" s="2"/>
      <c r="D963" s="2"/>
      <c r="J963" s="14"/>
      <c r="W963" s="14"/>
    </row>
    <row r="964" spans="1:23" ht="12.75" customHeight="1" x14ac:dyDescent="0.15">
      <c r="A964" s="1"/>
      <c r="C964" s="2"/>
      <c r="D964" s="2"/>
      <c r="J964" s="14"/>
      <c r="W964" s="14"/>
    </row>
    <row r="965" spans="1:23" ht="12.75" customHeight="1" x14ac:dyDescent="0.15">
      <c r="A965" s="1"/>
      <c r="C965" s="2"/>
      <c r="D965" s="2"/>
      <c r="J965" s="14"/>
      <c r="W965" s="14"/>
    </row>
    <row r="966" spans="1:23" ht="12.75" customHeight="1" x14ac:dyDescent="0.15">
      <c r="A966" s="1"/>
      <c r="C966" s="2"/>
      <c r="D966" s="2"/>
      <c r="J966" s="14"/>
      <c r="W966" s="14"/>
    </row>
    <row r="967" spans="1:23" ht="12.75" customHeight="1" x14ac:dyDescent="0.15">
      <c r="A967" s="1"/>
      <c r="C967" s="2"/>
      <c r="D967" s="2"/>
      <c r="J967" s="14"/>
      <c r="W967" s="14"/>
    </row>
    <row r="968" spans="1:23" ht="12.75" customHeight="1" x14ac:dyDescent="0.15">
      <c r="A968" s="1"/>
      <c r="C968" s="2"/>
      <c r="D968" s="2"/>
      <c r="J968" s="14"/>
      <c r="W968" s="14"/>
    </row>
    <row r="969" spans="1:23" ht="12.75" customHeight="1" x14ac:dyDescent="0.15">
      <c r="A969" s="1"/>
      <c r="C969" s="2"/>
      <c r="D969" s="2"/>
      <c r="J969" s="14"/>
      <c r="W969" s="14"/>
    </row>
    <row r="970" spans="1:23" ht="12.75" customHeight="1" x14ac:dyDescent="0.15">
      <c r="A970" s="1"/>
      <c r="C970" s="2"/>
      <c r="D970" s="2"/>
      <c r="J970" s="14"/>
      <c r="W970" s="14"/>
    </row>
    <row r="971" spans="1:23" ht="12.75" customHeight="1" x14ac:dyDescent="0.15">
      <c r="A971" s="1"/>
      <c r="C971" s="2"/>
      <c r="D971" s="2"/>
      <c r="J971" s="14"/>
      <c r="W971" s="14"/>
    </row>
    <row r="972" spans="1:23" ht="12.75" customHeight="1" x14ac:dyDescent="0.15">
      <c r="A972" s="1"/>
      <c r="C972" s="2"/>
      <c r="D972" s="2"/>
      <c r="J972" s="14"/>
      <c r="W972" s="14"/>
    </row>
    <row r="973" spans="1:23" ht="12.75" customHeight="1" x14ac:dyDescent="0.15">
      <c r="A973" s="1"/>
      <c r="C973" s="2"/>
      <c r="D973" s="2"/>
      <c r="J973" s="14"/>
      <c r="W973" s="14"/>
    </row>
    <row r="974" spans="1:23" ht="12.75" customHeight="1" x14ac:dyDescent="0.15">
      <c r="A974" s="1"/>
      <c r="C974" s="2"/>
      <c r="D974" s="2"/>
      <c r="J974" s="14"/>
      <c r="W974" s="14"/>
    </row>
    <row r="975" spans="1:23" ht="12.75" customHeight="1" x14ac:dyDescent="0.15">
      <c r="A975" s="1"/>
      <c r="C975" s="2"/>
      <c r="D975" s="2"/>
      <c r="J975" s="14"/>
      <c r="W975" s="14"/>
    </row>
    <row r="976" spans="1:23" ht="12.75" customHeight="1" x14ac:dyDescent="0.15">
      <c r="A976" s="1"/>
      <c r="C976" s="2"/>
      <c r="D976" s="2"/>
      <c r="J976" s="14"/>
      <c r="W976" s="14"/>
    </row>
    <row r="977" spans="1:23" ht="12.75" customHeight="1" x14ac:dyDescent="0.15">
      <c r="A977" s="1"/>
      <c r="C977" s="2"/>
      <c r="D977" s="2"/>
      <c r="J977" s="14"/>
      <c r="W977" s="14"/>
    </row>
    <row r="978" spans="1:23" ht="12.75" customHeight="1" x14ac:dyDescent="0.15">
      <c r="A978" s="1"/>
      <c r="C978" s="2"/>
      <c r="D978" s="2"/>
      <c r="J978" s="14"/>
      <c r="W978" s="14"/>
    </row>
    <row r="979" spans="1:23" ht="12.75" customHeight="1" x14ac:dyDescent="0.15">
      <c r="A979" s="1"/>
      <c r="C979" s="2"/>
      <c r="D979" s="2"/>
      <c r="J979" s="14"/>
      <c r="W979" s="14"/>
    </row>
    <row r="980" spans="1:23" ht="12.75" customHeight="1" x14ac:dyDescent="0.15">
      <c r="A980" s="1"/>
      <c r="C980" s="2"/>
      <c r="D980" s="2"/>
      <c r="J980" s="14"/>
      <c r="W980" s="14"/>
    </row>
    <row r="981" spans="1:23" ht="12.75" customHeight="1" x14ac:dyDescent="0.15">
      <c r="A981" s="1"/>
      <c r="C981" s="2"/>
      <c r="D981" s="2"/>
      <c r="J981" s="14"/>
      <c r="W981" s="14"/>
    </row>
    <row r="982" spans="1:23" ht="12.75" customHeight="1" x14ac:dyDescent="0.15">
      <c r="A982" s="1"/>
      <c r="C982" s="2"/>
      <c r="D982" s="2"/>
      <c r="J982" s="14"/>
      <c r="W982" s="14"/>
    </row>
    <row r="983" spans="1:23" ht="12.75" customHeight="1" x14ac:dyDescent="0.15">
      <c r="A983" s="1"/>
      <c r="C983" s="2"/>
      <c r="D983" s="2"/>
      <c r="J983" s="14"/>
      <c r="W983" s="14"/>
    </row>
    <row r="984" spans="1:23" ht="12.75" customHeight="1" x14ac:dyDescent="0.15">
      <c r="A984" s="1"/>
      <c r="C984" s="2"/>
      <c r="D984" s="2"/>
      <c r="J984" s="14"/>
      <c r="W984" s="14"/>
    </row>
    <row r="985" spans="1:23" ht="12.75" customHeight="1" x14ac:dyDescent="0.15">
      <c r="A985" s="1"/>
      <c r="C985" s="2"/>
      <c r="D985" s="2"/>
      <c r="J985" s="14"/>
      <c r="W985" s="14"/>
    </row>
    <row r="986" spans="1:23" ht="12.75" customHeight="1" x14ac:dyDescent="0.15">
      <c r="A986" s="1"/>
      <c r="C986" s="2"/>
      <c r="D986" s="2"/>
      <c r="J986" s="14"/>
      <c r="W986" s="14"/>
    </row>
    <row r="987" spans="1:23" ht="12.75" customHeight="1" x14ac:dyDescent="0.15">
      <c r="A987" s="1"/>
      <c r="C987" s="2"/>
      <c r="D987" s="2"/>
      <c r="J987" s="14"/>
      <c r="W987" s="14"/>
    </row>
    <row r="988" spans="1:23" ht="12.75" customHeight="1" x14ac:dyDescent="0.15">
      <c r="A988" s="1"/>
      <c r="C988" s="2"/>
      <c r="D988" s="2"/>
      <c r="J988" s="14"/>
      <c r="W988" s="14"/>
    </row>
    <row r="989" spans="1:23" ht="12.75" customHeight="1" x14ac:dyDescent="0.15">
      <c r="A989" s="1"/>
      <c r="C989" s="2"/>
      <c r="D989" s="2"/>
      <c r="J989" s="14"/>
      <c r="W989" s="14"/>
    </row>
    <row r="990" spans="1:23" ht="12.75" customHeight="1" x14ac:dyDescent="0.15">
      <c r="A990" s="1"/>
      <c r="C990" s="2"/>
      <c r="D990" s="2"/>
      <c r="J990" s="14"/>
      <c r="W990" s="14"/>
    </row>
    <row r="991" spans="1:23" ht="12.75" customHeight="1" x14ac:dyDescent="0.15">
      <c r="A991" s="1"/>
      <c r="C991" s="2"/>
      <c r="D991" s="2"/>
      <c r="J991" s="14"/>
      <c r="W991" s="14"/>
    </row>
    <row r="992" spans="1:23" ht="12.75" customHeight="1" x14ac:dyDescent="0.15">
      <c r="A992" s="1"/>
      <c r="C992" s="2"/>
      <c r="D992" s="2"/>
      <c r="J992" s="14"/>
      <c r="W992" s="14"/>
    </row>
    <row r="993" spans="1:23" ht="12.75" customHeight="1" x14ac:dyDescent="0.15">
      <c r="A993" s="1"/>
      <c r="C993" s="2"/>
      <c r="D993" s="2"/>
      <c r="J993" s="14"/>
      <c r="W993" s="14"/>
    </row>
    <row r="994" spans="1:23" ht="12.75" customHeight="1" x14ac:dyDescent="0.15">
      <c r="A994" s="1"/>
      <c r="C994" s="2"/>
      <c r="D994" s="2"/>
      <c r="J994" s="14"/>
      <c r="W994" s="14"/>
    </row>
    <row r="995" spans="1:23" ht="12.75" customHeight="1" x14ac:dyDescent="0.15">
      <c r="A995" s="1"/>
      <c r="C995" s="2"/>
      <c r="D995" s="2"/>
      <c r="J995" s="14"/>
      <c r="W995" s="14"/>
    </row>
    <row r="996" spans="1:23" ht="12.75" customHeight="1" x14ac:dyDescent="0.15">
      <c r="A996" s="1"/>
      <c r="C996" s="2"/>
      <c r="D996" s="2"/>
      <c r="J996" s="14"/>
      <c r="W996" s="14"/>
    </row>
    <row r="997" spans="1:23" ht="12.75" customHeight="1" x14ac:dyDescent="0.15">
      <c r="A997" s="1"/>
      <c r="C997" s="2"/>
      <c r="D997" s="2"/>
      <c r="J997" s="14"/>
      <c r="W997" s="14"/>
    </row>
    <row r="998" spans="1:23" ht="12.75" customHeight="1" x14ac:dyDescent="0.15">
      <c r="A998" s="1"/>
      <c r="C998" s="2"/>
      <c r="D998" s="2"/>
      <c r="J998" s="14"/>
      <c r="W998" s="14"/>
    </row>
    <row r="999" spans="1:23" ht="12.75" customHeight="1" x14ac:dyDescent="0.15">
      <c r="A999" s="1"/>
      <c r="C999" s="2"/>
      <c r="D999" s="2"/>
      <c r="J999" s="14"/>
      <c r="W999" s="14"/>
    </row>
    <row r="1000" spans="1:23" ht="12.75" customHeight="1" x14ac:dyDescent="0.15">
      <c r="A1000" s="1"/>
      <c r="C1000" s="2"/>
      <c r="D1000" s="2"/>
      <c r="J1000" s="14"/>
      <c r="W1000" s="14"/>
    </row>
    <row r="1001" spans="1:23" ht="12.75" customHeight="1" x14ac:dyDescent="0.15">
      <c r="A1001" s="1"/>
      <c r="C1001" s="2"/>
      <c r="D1001" s="2"/>
      <c r="J1001" s="14"/>
      <c r="W1001" s="14"/>
    </row>
  </sheetData>
  <autoFilter ref="A3:AA170" xr:uid="{00000000-0009-0000-0000-000000000000}"/>
  <conditionalFormatting sqref="F4">
    <cfRule type="cellIs" dxfId="107" priority="1" operator="equal">
      <formula>"Não aprovado"</formula>
    </cfRule>
  </conditionalFormatting>
  <conditionalFormatting sqref="F4">
    <cfRule type="cellIs" dxfId="106" priority="2" operator="equal">
      <formula>"Retornado para Ajustes"</formula>
    </cfRule>
  </conditionalFormatting>
  <conditionalFormatting sqref="F4">
    <cfRule type="cellIs" dxfId="105" priority="3" operator="equal">
      <formula>"Devolvido pelo Gestor Estadual"</formula>
    </cfRule>
  </conditionalFormatting>
  <conditionalFormatting sqref="F4">
    <cfRule type="cellIs" dxfId="104" priority="4" operator="equal">
      <formula>"Aprovado pelo Conselho de Saúde"</formula>
    </cfRule>
  </conditionalFormatting>
  <conditionalFormatting sqref="F4">
    <cfRule type="cellIs" dxfId="103" priority="5" operator="equal">
      <formula>"Homologado pelo Gestor Estadual"</formula>
    </cfRule>
  </conditionalFormatting>
  <conditionalFormatting sqref="F4">
    <cfRule type="cellIs" dxfId="102" priority="6" operator="equal">
      <formula>"Encaminhado ao Conselho de Saúde"</formula>
    </cfRule>
  </conditionalFormatting>
  <conditionalFormatting sqref="F4">
    <cfRule type="cellIs" dxfId="101" priority="7" operator="equal">
      <formula>"Avaliado"</formula>
    </cfRule>
  </conditionalFormatting>
  <conditionalFormatting sqref="F4">
    <cfRule type="cellIs" dxfId="100" priority="8" operator="equal">
      <formula>"Em análise no Conselho de Saúde"</formula>
    </cfRule>
  </conditionalFormatting>
  <conditionalFormatting sqref="F4">
    <cfRule type="cellIs" dxfId="99" priority="9" operator="equal">
      <formula>"Em análise no Conselho de Saúde"</formula>
    </cfRule>
  </conditionalFormatting>
  <conditionalFormatting sqref="F4">
    <cfRule type="cellIs" dxfId="98" priority="10" operator="equal">
      <formula>"Em Elaboração"</formula>
    </cfRule>
  </conditionalFormatting>
  <conditionalFormatting sqref="F4">
    <cfRule type="cellIs" dxfId="97" priority="11" operator="equal">
      <formula>"Não Iniciado"</formula>
    </cfRule>
  </conditionalFormatting>
  <conditionalFormatting sqref="F4">
    <cfRule type="cellIs" dxfId="96" priority="12" operator="equal">
      <formula>"Aprovado"</formula>
    </cfRule>
  </conditionalFormatting>
  <conditionalFormatting sqref="F5">
    <cfRule type="cellIs" dxfId="95" priority="13" operator="equal">
      <formula>"Não aprovado"</formula>
    </cfRule>
  </conditionalFormatting>
  <conditionalFormatting sqref="F5">
    <cfRule type="cellIs" dxfId="94" priority="14" operator="equal">
      <formula>"Retornado para Ajustes"</formula>
    </cfRule>
  </conditionalFormatting>
  <conditionalFormatting sqref="F5">
    <cfRule type="cellIs" dxfId="93" priority="15" operator="equal">
      <formula>"Devolvido pelo Gestor Estadual"</formula>
    </cfRule>
  </conditionalFormatting>
  <conditionalFormatting sqref="F5">
    <cfRule type="cellIs" dxfId="92" priority="16" operator="equal">
      <formula>"Aprovado pelo Conselho de Saúde"</formula>
    </cfRule>
  </conditionalFormatting>
  <conditionalFormatting sqref="F5">
    <cfRule type="cellIs" dxfId="91" priority="17" operator="equal">
      <formula>"Homologado pelo Gestor Estadual"</formula>
    </cfRule>
  </conditionalFormatting>
  <conditionalFormatting sqref="F5">
    <cfRule type="cellIs" dxfId="90" priority="18" operator="equal">
      <formula>"Encaminhado ao Conselho de Saúde"</formula>
    </cfRule>
  </conditionalFormatting>
  <conditionalFormatting sqref="F5">
    <cfRule type="cellIs" dxfId="89" priority="19" operator="equal">
      <formula>"Avaliado"</formula>
    </cfRule>
  </conditionalFormatting>
  <conditionalFormatting sqref="F5">
    <cfRule type="cellIs" dxfId="88" priority="20" operator="equal">
      <formula>"Em análise no Conselho de Saúde"</formula>
    </cfRule>
  </conditionalFormatting>
  <conditionalFormatting sqref="F5">
    <cfRule type="cellIs" dxfId="87" priority="21" operator="equal">
      <formula>"Em análise no Conselho de Saúde"</formula>
    </cfRule>
  </conditionalFormatting>
  <conditionalFormatting sqref="F5">
    <cfRule type="cellIs" dxfId="86" priority="22" operator="equal">
      <formula>"Em Elaboração"</formula>
    </cfRule>
  </conditionalFormatting>
  <conditionalFormatting sqref="F5">
    <cfRule type="cellIs" dxfId="85" priority="23" operator="equal">
      <formula>"Não Iniciado"</formula>
    </cfRule>
  </conditionalFormatting>
  <conditionalFormatting sqref="F5">
    <cfRule type="cellIs" dxfId="84" priority="24" operator="equal">
      <formula>"Aprovado"</formula>
    </cfRule>
  </conditionalFormatting>
  <conditionalFormatting sqref="F6:F15">
    <cfRule type="cellIs" dxfId="83" priority="25" operator="equal">
      <formula>"Não aprovado"</formula>
    </cfRule>
  </conditionalFormatting>
  <conditionalFormatting sqref="F6:F15">
    <cfRule type="cellIs" dxfId="82" priority="26" operator="equal">
      <formula>"Retornado para Ajustes"</formula>
    </cfRule>
  </conditionalFormatting>
  <conditionalFormatting sqref="F6:F15">
    <cfRule type="cellIs" dxfId="81" priority="27" operator="equal">
      <formula>"Devolvido pelo Gestor Estadual"</formula>
    </cfRule>
  </conditionalFormatting>
  <conditionalFormatting sqref="F6:F15">
    <cfRule type="cellIs" dxfId="80" priority="28" operator="equal">
      <formula>"Aprovado pelo Conselho de Saúde"</formula>
    </cfRule>
  </conditionalFormatting>
  <conditionalFormatting sqref="F6:F15">
    <cfRule type="cellIs" dxfId="79" priority="29" operator="equal">
      <formula>"Homologado pelo Gestor Estadual"</formula>
    </cfRule>
  </conditionalFormatting>
  <conditionalFormatting sqref="F6:F15">
    <cfRule type="cellIs" dxfId="78" priority="30" operator="equal">
      <formula>"Encaminhado ao Conselho de Saúde"</formula>
    </cfRule>
  </conditionalFormatting>
  <conditionalFormatting sqref="F6:F15">
    <cfRule type="cellIs" dxfId="77" priority="31" operator="equal">
      <formula>"Avaliado"</formula>
    </cfRule>
  </conditionalFormatting>
  <conditionalFormatting sqref="F6:F15">
    <cfRule type="cellIs" dxfId="76" priority="32" operator="equal">
      <formula>"Em análise no Conselho de Saúde"</formula>
    </cfRule>
  </conditionalFormatting>
  <conditionalFormatting sqref="F6:F15">
    <cfRule type="cellIs" dxfId="75" priority="33" operator="equal">
      <formula>"Em análise no Conselho de Saúde"</formula>
    </cfRule>
  </conditionalFormatting>
  <conditionalFormatting sqref="F6:F15">
    <cfRule type="cellIs" dxfId="74" priority="34" operator="equal">
      <formula>"Em Elaboração"</formula>
    </cfRule>
  </conditionalFormatting>
  <conditionalFormatting sqref="F6:F15">
    <cfRule type="cellIs" dxfId="73" priority="35" operator="equal">
      <formula>"Não Iniciado"</formula>
    </cfRule>
  </conditionalFormatting>
  <conditionalFormatting sqref="F6:F15">
    <cfRule type="cellIs" dxfId="72" priority="36" operator="equal">
      <formula>"Aprovado"</formula>
    </cfRule>
  </conditionalFormatting>
  <conditionalFormatting sqref="F16:F170">
    <cfRule type="cellIs" dxfId="71" priority="37" operator="equal">
      <formula>"Não aprovado"</formula>
    </cfRule>
  </conditionalFormatting>
  <conditionalFormatting sqref="F16:F170">
    <cfRule type="cellIs" dxfId="70" priority="38" operator="equal">
      <formula>"Retornado para Ajustes"</formula>
    </cfRule>
  </conditionalFormatting>
  <conditionalFormatting sqref="F16:F170">
    <cfRule type="cellIs" dxfId="69" priority="39" operator="equal">
      <formula>"Devolvido pelo Gestor Estadual"</formula>
    </cfRule>
  </conditionalFormatting>
  <conditionalFormatting sqref="F16:F170">
    <cfRule type="cellIs" dxfId="68" priority="40" operator="equal">
      <formula>"Aprovado pelo Conselho de Saúde"</formula>
    </cfRule>
  </conditionalFormatting>
  <conditionalFormatting sqref="F16:F170">
    <cfRule type="cellIs" dxfId="67" priority="41" operator="equal">
      <formula>"Homologado pelo Gestor Estadual"</formula>
    </cfRule>
  </conditionalFormatting>
  <conditionalFormatting sqref="F16:F170">
    <cfRule type="cellIs" dxfId="66" priority="42" operator="equal">
      <formula>"Encaminhado ao Conselho de Saúde"</formula>
    </cfRule>
  </conditionalFormatting>
  <conditionalFormatting sqref="F16:F170">
    <cfRule type="cellIs" dxfId="65" priority="43" operator="equal">
      <formula>"Avaliado"</formula>
    </cfRule>
  </conditionalFormatting>
  <conditionalFormatting sqref="F16:F170">
    <cfRule type="cellIs" dxfId="64" priority="44" operator="equal">
      <formula>"Em análise no Conselho de Saúde"</formula>
    </cfRule>
  </conditionalFormatting>
  <conditionalFormatting sqref="F16:F170">
    <cfRule type="cellIs" dxfId="63" priority="45" operator="equal">
      <formula>"Em análise no Conselho de Saúde"</formula>
    </cfRule>
  </conditionalFormatting>
  <conditionalFormatting sqref="F16:F170">
    <cfRule type="cellIs" dxfId="62" priority="46" operator="equal">
      <formula>"Em Elaboração"</formula>
    </cfRule>
  </conditionalFormatting>
  <conditionalFormatting sqref="F16:F170">
    <cfRule type="cellIs" dxfId="61" priority="47" operator="equal">
      <formula>"Não Iniciado"</formula>
    </cfRule>
  </conditionalFormatting>
  <conditionalFormatting sqref="F16:F170">
    <cfRule type="cellIs" dxfId="60" priority="48" operator="equal">
      <formula>"Aprovado"</formula>
    </cfRule>
  </conditionalFormatting>
  <conditionalFormatting sqref="G4:G14">
    <cfRule type="cellIs" dxfId="59" priority="49" operator="equal">
      <formula>"Não aprovado"</formula>
    </cfRule>
  </conditionalFormatting>
  <conditionalFormatting sqref="G4:G14">
    <cfRule type="cellIs" dxfId="58" priority="50" operator="equal">
      <formula>"Retornado para Ajustes"</formula>
    </cfRule>
  </conditionalFormatting>
  <conditionalFormatting sqref="G4:G14">
    <cfRule type="cellIs" dxfId="57" priority="51" operator="equal">
      <formula>"Devolvido pelo Gestor Estadual"</formula>
    </cfRule>
  </conditionalFormatting>
  <conditionalFormatting sqref="G4:G14">
    <cfRule type="cellIs" dxfId="56" priority="52" operator="equal">
      <formula>"Aprovado pelo Conselho de Saúde"</formula>
    </cfRule>
  </conditionalFormatting>
  <conditionalFormatting sqref="G4:G14">
    <cfRule type="cellIs" dxfId="55" priority="53" operator="equal">
      <formula>"Homologado pelo Gestor Estadual"</formula>
    </cfRule>
  </conditionalFormatting>
  <conditionalFormatting sqref="G4:G14">
    <cfRule type="cellIs" dxfId="54" priority="54" operator="equal">
      <formula>"Encaminhado ao Conselho de Saúde"</formula>
    </cfRule>
  </conditionalFormatting>
  <conditionalFormatting sqref="G4:G14">
    <cfRule type="cellIs" dxfId="53" priority="55" operator="equal">
      <formula>"Avaliado"</formula>
    </cfRule>
  </conditionalFormatting>
  <conditionalFormatting sqref="G4:G14">
    <cfRule type="cellIs" dxfId="52" priority="56" operator="equal">
      <formula>"Em análise no Conselho de Saúde"</formula>
    </cfRule>
  </conditionalFormatting>
  <conditionalFormatting sqref="G4:G14">
    <cfRule type="cellIs" dxfId="51" priority="57" operator="equal">
      <formula>"Em análise no Conselho de Saúde"</formula>
    </cfRule>
  </conditionalFormatting>
  <conditionalFormatting sqref="G4:G14">
    <cfRule type="cellIs" dxfId="50" priority="58" operator="equal">
      <formula>"Em Elaboração"</formula>
    </cfRule>
  </conditionalFormatting>
  <conditionalFormatting sqref="G4:G14">
    <cfRule type="cellIs" dxfId="49" priority="59" operator="equal">
      <formula>"Não Iniciado"</formula>
    </cfRule>
  </conditionalFormatting>
  <conditionalFormatting sqref="G4:G14">
    <cfRule type="cellIs" dxfId="48" priority="60" operator="equal">
      <formula>"Aprovado"</formula>
    </cfRule>
  </conditionalFormatting>
  <conditionalFormatting sqref="H4:Z170">
    <cfRule type="cellIs" dxfId="47" priority="61" operator="equal">
      <formula>"Não aprovado"</formula>
    </cfRule>
  </conditionalFormatting>
  <conditionalFormatting sqref="H4:Z170">
    <cfRule type="cellIs" dxfId="46" priority="62" operator="equal">
      <formula>"Retornado para Ajustes"</formula>
    </cfRule>
  </conditionalFormatting>
  <conditionalFormatting sqref="H4:Z170">
    <cfRule type="cellIs" dxfId="45" priority="63" operator="equal">
      <formula>"Devolvido pelo Gestor Estadual"</formula>
    </cfRule>
  </conditionalFormatting>
  <conditionalFormatting sqref="H4:Z170">
    <cfRule type="cellIs" dxfId="44" priority="64" operator="equal">
      <formula>"Aprovado pelo Conselho de Saúde"</formula>
    </cfRule>
  </conditionalFormatting>
  <conditionalFormatting sqref="H4:Z170">
    <cfRule type="cellIs" dxfId="43" priority="65" operator="equal">
      <formula>"Homologado pelo Gestor Estadual"</formula>
    </cfRule>
  </conditionalFormatting>
  <conditionalFormatting sqref="H4:Z170">
    <cfRule type="cellIs" dxfId="42" priority="66" operator="equal">
      <formula>"Encaminhado ao Conselho de Saúde"</formula>
    </cfRule>
  </conditionalFormatting>
  <conditionalFormatting sqref="H4:Z170">
    <cfRule type="cellIs" dxfId="41" priority="67" operator="equal">
      <formula>"Avaliado"</formula>
    </cfRule>
  </conditionalFormatting>
  <conditionalFormatting sqref="H4:Z170">
    <cfRule type="cellIs" dxfId="40" priority="68" operator="equal">
      <formula>"Em análise no Conselho de Saúde"</formula>
    </cfRule>
  </conditionalFormatting>
  <conditionalFormatting sqref="H4:Z170">
    <cfRule type="cellIs" dxfId="39" priority="69" operator="equal">
      <formula>"Em análise no Conselho de Saúde"</formula>
    </cfRule>
  </conditionalFormatting>
  <conditionalFormatting sqref="H4:Z170">
    <cfRule type="cellIs" dxfId="38" priority="70" operator="equal">
      <formula>"Em Elaboração"</formula>
    </cfRule>
  </conditionalFormatting>
  <conditionalFormatting sqref="H4:Z170">
    <cfRule type="cellIs" dxfId="37" priority="71" operator="equal">
      <formula>"Não Iniciado"</formula>
    </cfRule>
  </conditionalFormatting>
  <conditionalFormatting sqref="H4:Z170">
    <cfRule type="cellIs" dxfId="36" priority="72" operator="equal">
      <formula>"Aprovado"</formula>
    </cfRule>
  </conditionalFormatting>
  <conditionalFormatting sqref="G15:G170">
    <cfRule type="cellIs" dxfId="35" priority="73" operator="equal">
      <formula>"Não aprovado"</formula>
    </cfRule>
  </conditionalFormatting>
  <conditionalFormatting sqref="G15:G170">
    <cfRule type="cellIs" dxfId="34" priority="74" operator="equal">
      <formula>"Retornado para Ajustes"</formula>
    </cfRule>
  </conditionalFormatting>
  <conditionalFormatting sqref="G15:G170">
    <cfRule type="cellIs" dxfId="33" priority="75" operator="equal">
      <formula>"Devolvido pelo Gestor Estadual"</formula>
    </cfRule>
  </conditionalFormatting>
  <conditionalFormatting sqref="G15:G170">
    <cfRule type="cellIs" dxfId="32" priority="76" operator="equal">
      <formula>"Aprovado pelo Conselho de Saúde"</formula>
    </cfRule>
  </conditionalFormatting>
  <conditionalFormatting sqref="G15:G170">
    <cfRule type="cellIs" dxfId="31" priority="77" operator="equal">
      <formula>"Homologado pelo Gestor Estadual"</formula>
    </cfRule>
  </conditionalFormatting>
  <conditionalFormatting sqref="G15:G170">
    <cfRule type="cellIs" dxfId="30" priority="78" operator="equal">
      <formula>"Encaminhado ao Conselho de Saúde"</formula>
    </cfRule>
  </conditionalFormatting>
  <conditionalFormatting sqref="G15:G170">
    <cfRule type="cellIs" dxfId="29" priority="79" operator="equal">
      <formula>"Avaliado"</formula>
    </cfRule>
  </conditionalFormatting>
  <conditionalFormatting sqref="G15:G170">
    <cfRule type="cellIs" dxfId="28" priority="80" operator="equal">
      <formula>"Em análise no Conselho de Saúde"</formula>
    </cfRule>
  </conditionalFormatting>
  <conditionalFormatting sqref="G15:G170">
    <cfRule type="cellIs" dxfId="27" priority="81" operator="equal">
      <formula>"Em análise no Conselho de Saúde"</formula>
    </cfRule>
  </conditionalFormatting>
  <conditionalFormatting sqref="G15:G170">
    <cfRule type="cellIs" dxfId="26" priority="82" operator="equal">
      <formula>"Em Elaboração"</formula>
    </cfRule>
  </conditionalFormatting>
  <conditionalFormatting sqref="G15:G170">
    <cfRule type="cellIs" dxfId="25" priority="83" operator="equal">
      <formula>"Não Iniciado"</formula>
    </cfRule>
  </conditionalFormatting>
  <conditionalFormatting sqref="G15:G170">
    <cfRule type="cellIs" dxfId="24" priority="84" operator="equal">
      <formula>"Aprovado"</formula>
    </cfRule>
  </conditionalFormatting>
  <conditionalFormatting sqref="AA4:AA22">
    <cfRule type="cellIs" dxfId="23" priority="85" operator="equal">
      <formula>"Não aprovado"</formula>
    </cfRule>
  </conditionalFormatting>
  <conditionalFormatting sqref="AA4:AA22">
    <cfRule type="cellIs" dxfId="22" priority="86" operator="equal">
      <formula>"Retornado para Ajustes"</formula>
    </cfRule>
  </conditionalFormatting>
  <conditionalFormatting sqref="AA4:AA22">
    <cfRule type="cellIs" dxfId="21" priority="87" operator="equal">
      <formula>"Devolvido pelo Gestor Estadual"</formula>
    </cfRule>
  </conditionalFormatting>
  <conditionalFormatting sqref="AA4:AA22">
    <cfRule type="cellIs" dxfId="20" priority="88" operator="equal">
      <formula>"Aprovado pelo Conselho de Saúde"</formula>
    </cfRule>
  </conditionalFormatting>
  <conditionalFormatting sqref="AA4:AA22">
    <cfRule type="cellIs" dxfId="19" priority="89" operator="equal">
      <formula>"Homologado pelo Gestor Estadual"</formula>
    </cfRule>
  </conditionalFormatting>
  <conditionalFormatting sqref="AA4:AA22">
    <cfRule type="cellIs" dxfId="18" priority="90" operator="equal">
      <formula>"Encaminhado ao Conselho de Saúde"</formula>
    </cfRule>
  </conditionalFormatting>
  <conditionalFormatting sqref="AA4:AA22">
    <cfRule type="cellIs" dxfId="17" priority="91" operator="equal">
      <formula>"Avaliado"</formula>
    </cfRule>
  </conditionalFormatting>
  <conditionalFormatting sqref="AA4:AA22">
    <cfRule type="cellIs" dxfId="16" priority="92" operator="equal">
      <formula>"Em análise no Conselho de Saúde"</formula>
    </cfRule>
  </conditionalFormatting>
  <conditionalFormatting sqref="AA4:AA22">
    <cfRule type="cellIs" dxfId="15" priority="93" operator="equal">
      <formula>"Em análise no Conselho de Saúde"</formula>
    </cfRule>
  </conditionalFormatting>
  <conditionalFormatting sqref="AA4:AA22">
    <cfRule type="cellIs" dxfId="14" priority="94" operator="equal">
      <formula>"Em Elaboração"</formula>
    </cfRule>
  </conditionalFormatting>
  <conditionalFormatting sqref="AA4:AA22">
    <cfRule type="cellIs" dxfId="13" priority="95" operator="equal">
      <formula>"Não Iniciado"</formula>
    </cfRule>
  </conditionalFormatting>
  <conditionalFormatting sqref="AA4:AA22">
    <cfRule type="cellIs" dxfId="12" priority="96" operator="equal">
      <formula>"Aprovado"</formula>
    </cfRule>
  </conditionalFormatting>
  <conditionalFormatting sqref="AA23:AA170">
    <cfRule type="cellIs" dxfId="11" priority="97" operator="equal">
      <formula>"Não aprovado"</formula>
    </cfRule>
  </conditionalFormatting>
  <conditionalFormatting sqref="AA23:AA170">
    <cfRule type="cellIs" dxfId="10" priority="98" operator="equal">
      <formula>"Retornado para Ajustes"</formula>
    </cfRule>
  </conditionalFormatting>
  <conditionalFormatting sqref="AA23:AA170">
    <cfRule type="cellIs" dxfId="9" priority="99" operator="equal">
      <formula>"Devolvido pelo Gestor Estadual"</formula>
    </cfRule>
  </conditionalFormatting>
  <conditionalFormatting sqref="AA23:AA170">
    <cfRule type="cellIs" dxfId="8" priority="100" operator="equal">
      <formula>"Aprovado pelo Conselho de Saúde"</formula>
    </cfRule>
  </conditionalFormatting>
  <conditionalFormatting sqref="AA23:AA170">
    <cfRule type="cellIs" dxfId="7" priority="101" operator="equal">
      <formula>"Homologado pelo Gestor Estadual"</formula>
    </cfRule>
  </conditionalFormatting>
  <conditionalFormatting sqref="AA23:AA170">
    <cfRule type="cellIs" dxfId="6" priority="102" operator="equal">
      <formula>"Encaminhado ao Conselho de Saúde"</formula>
    </cfRule>
  </conditionalFormatting>
  <conditionalFormatting sqref="AA23:AA170">
    <cfRule type="cellIs" dxfId="5" priority="103" operator="equal">
      <formula>"Avaliado"</formula>
    </cfRule>
  </conditionalFormatting>
  <conditionalFormatting sqref="AA23:AA170">
    <cfRule type="cellIs" dxfId="4" priority="104" operator="equal">
      <formula>"Em análise no Conselho de Saúde"</formula>
    </cfRule>
  </conditionalFormatting>
  <conditionalFormatting sqref="AA23:AA170">
    <cfRule type="cellIs" dxfId="3" priority="105" operator="equal">
      <formula>"Em análise no Conselho de Saúde"</formula>
    </cfRule>
  </conditionalFormatting>
  <conditionalFormatting sqref="AA23:AA170">
    <cfRule type="cellIs" dxfId="2" priority="106" operator="equal">
      <formula>"Em Elaboração"</formula>
    </cfRule>
  </conditionalFormatting>
  <conditionalFormatting sqref="AA23:AA170">
    <cfRule type="cellIs" dxfId="1" priority="107" operator="equal">
      <formula>"Não Iniciado"</formula>
    </cfRule>
  </conditionalFormatting>
  <conditionalFormatting sqref="AA23:AA170">
    <cfRule type="cellIs" dxfId="0" priority="108" operator="equal">
      <formula>"Aprovado"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18"/>
  <sheetViews>
    <sheetView workbookViewId="0"/>
  </sheetViews>
  <sheetFormatPr defaultColWidth="14.42578125" defaultRowHeight="15" customHeight="1" x14ac:dyDescent="0.15"/>
  <sheetData>
    <row r="1" spans="1:10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">
      <c r="A2" s="28" t="s">
        <v>384</v>
      </c>
      <c r="B2" s="29"/>
      <c r="C2" s="29"/>
      <c r="D2" s="29"/>
      <c r="E2" s="27"/>
      <c r="F2" s="27"/>
      <c r="G2" s="27"/>
      <c r="H2" s="27"/>
      <c r="I2" s="27"/>
      <c r="J2" s="27"/>
    </row>
    <row r="3" spans="1:10" x14ac:dyDescent="0.2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">
      <c r="A4" s="77" t="s">
        <v>385</v>
      </c>
      <c r="B4" s="77" t="s">
        <v>386</v>
      </c>
      <c r="C4" s="77" t="s">
        <v>387</v>
      </c>
      <c r="D4" s="79" t="s">
        <v>31</v>
      </c>
      <c r="E4" s="80"/>
      <c r="F4" s="79" t="s">
        <v>388</v>
      </c>
      <c r="G4" s="80"/>
      <c r="H4" s="79" t="s">
        <v>389</v>
      </c>
      <c r="I4" s="80"/>
      <c r="J4" s="27"/>
    </row>
    <row r="5" spans="1:10" x14ac:dyDescent="0.2">
      <c r="A5" s="78"/>
      <c r="B5" s="78"/>
      <c r="C5" s="78"/>
      <c r="D5" s="30" t="s">
        <v>387</v>
      </c>
      <c r="E5" s="30" t="s">
        <v>390</v>
      </c>
      <c r="F5" s="30" t="s">
        <v>387</v>
      </c>
      <c r="G5" s="30" t="s">
        <v>390</v>
      </c>
      <c r="H5" s="30" t="s">
        <v>387</v>
      </c>
      <c r="I5" s="30" t="s">
        <v>390</v>
      </c>
      <c r="J5" s="27"/>
    </row>
    <row r="6" spans="1:10" x14ac:dyDescent="0.2">
      <c r="A6" s="31" t="s">
        <v>28</v>
      </c>
      <c r="B6" s="31" t="s">
        <v>391</v>
      </c>
      <c r="C6" s="32">
        <v>27</v>
      </c>
      <c r="D6" s="32">
        <v>25</v>
      </c>
      <c r="E6" s="33">
        <f t="shared" ref="E6:E13" si="0">D6/C6</f>
        <v>0.92592592592592593</v>
      </c>
      <c r="F6" s="32">
        <v>2</v>
      </c>
      <c r="G6" s="34">
        <f t="shared" ref="G6:G13" si="1">F6/C6</f>
        <v>7.407407407407407E-2</v>
      </c>
      <c r="H6" s="32">
        <v>0</v>
      </c>
      <c r="I6" s="34">
        <f t="shared" ref="I6:I13" si="2">H6/C6</f>
        <v>0</v>
      </c>
      <c r="J6" s="27"/>
    </row>
    <row r="7" spans="1:10" x14ac:dyDescent="0.2">
      <c r="A7" s="31" t="s">
        <v>36</v>
      </c>
      <c r="B7" s="31" t="s">
        <v>392</v>
      </c>
      <c r="C7" s="32">
        <v>14</v>
      </c>
      <c r="D7" s="32">
        <v>10</v>
      </c>
      <c r="E7" s="33">
        <f t="shared" si="0"/>
        <v>0.7142857142857143</v>
      </c>
      <c r="F7" s="32">
        <v>1</v>
      </c>
      <c r="G7" s="34">
        <f t="shared" si="1"/>
        <v>7.1428571428571425E-2</v>
      </c>
      <c r="H7" s="32">
        <v>3</v>
      </c>
      <c r="I7" s="34">
        <f t="shared" si="2"/>
        <v>0.21428571428571427</v>
      </c>
      <c r="J7" s="27"/>
    </row>
    <row r="8" spans="1:10" x14ac:dyDescent="0.2">
      <c r="A8" s="31" t="s">
        <v>28</v>
      </c>
      <c r="B8" s="31" t="s">
        <v>393</v>
      </c>
      <c r="C8" s="32">
        <v>26</v>
      </c>
      <c r="D8" s="32">
        <v>23</v>
      </c>
      <c r="E8" s="33">
        <f t="shared" si="0"/>
        <v>0.88461538461538458</v>
      </c>
      <c r="F8" s="32">
        <v>3</v>
      </c>
      <c r="G8" s="34">
        <f t="shared" si="1"/>
        <v>0.11538461538461539</v>
      </c>
      <c r="H8" s="32">
        <v>0</v>
      </c>
      <c r="I8" s="34">
        <f t="shared" si="2"/>
        <v>0</v>
      </c>
      <c r="J8" s="27"/>
    </row>
    <row r="9" spans="1:10" x14ac:dyDescent="0.2">
      <c r="A9" s="31" t="s">
        <v>28</v>
      </c>
      <c r="B9" s="31" t="s">
        <v>394</v>
      </c>
      <c r="C9" s="32">
        <v>25</v>
      </c>
      <c r="D9" s="32">
        <v>22</v>
      </c>
      <c r="E9" s="33">
        <f t="shared" si="0"/>
        <v>0.88</v>
      </c>
      <c r="F9" s="32">
        <v>1</v>
      </c>
      <c r="G9" s="34">
        <f t="shared" si="1"/>
        <v>0.04</v>
      </c>
      <c r="H9" s="32">
        <v>2</v>
      </c>
      <c r="I9" s="34">
        <f t="shared" si="2"/>
        <v>0.08</v>
      </c>
      <c r="J9" s="27"/>
    </row>
    <row r="10" spans="1:10" x14ac:dyDescent="0.2">
      <c r="A10" s="31" t="s">
        <v>28</v>
      </c>
      <c r="B10" s="31" t="s">
        <v>395</v>
      </c>
      <c r="C10" s="32">
        <v>21</v>
      </c>
      <c r="D10" s="32">
        <v>18</v>
      </c>
      <c r="E10" s="33">
        <f t="shared" si="0"/>
        <v>0.8571428571428571</v>
      </c>
      <c r="F10" s="32">
        <v>1</v>
      </c>
      <c r="G10" s="34">
        <f t="shared" si="1"/>
        <v>4.7619047619047616E-2</v>
      </c>
      <c r="H10" s="32">
        <v>2</v>
      </c>
      <c r="I10" s="34">
        <f t="shared" si="2"/>
        <v>9.5238095238095233E-2</v>
      </c>
      <c r="J10" s="27"/>
    </row>
    <row r="11" spans="1:10" x14ac:dyDescent="0.2">
      <c r="A11" s="35" t="s">
        <v>36</v>
      </c>
      <c r="B11" s="36" t="s">
        <v>396</v>
      </c>
      <c r="C11" s="37">
        <v>37</v>
      </c>
      <c r="D11" s="38">
        <v>36</v>
      </c>
      <c r="E11" s="39">
        <f t="shared" si="0"/>
        <v>0.97297297297297303</v>
      </c>
      <c r="F11" s="38">
        <v>0</v>
      </c>
      <c r="G11" s="40">
        <f t="shared" si="1"/>
        <v>0</v>
      </c>
      <c r="H11" s="38">
        <v>1</v>
      </c>
      <c r="I11" s="40">
        <f t="shared" si="2"/>
        <v>2.7027027027027029E-2</v>
      </c>
      <c r="J11" s="27"/>
    </row>
    <row r="12" spans="1:10" x14ac:dyDescent="0.2">
      <c r="A12" s="36" t="s">
        <v>28</v>
      </c>
      <c r="B12" s="36" t="s">
        <v>397</v>
      </c>
      <c r="C12" s="38">
        <v>5</v>
      </c>
      <c r="D12" s="38">
        <v>5</v>
      </c>
      <c r="E12" s="39">
        <f t="shared" si="0"/>
        <v>1</v>
      </c>
      <c r="F12" s="38">
        <v>0</v>
      </c>
      <c r="G12" s="40">
        <f t="shared" si="1"/>
        <v>0</v>
      </c>
      <c r="H12" s="38">
        <v>0</v>
      </c>
      <c r="I12" s="40">
        <f t="shared" si="2"/>
        <v>0</v>
      </c>
      <c r="J12" s="27"/>
    </row>
    <row r="13" spans="1:10" x14ac:dyDescent="0.2">
      <c r="A13" s="41" t="s">
        <v>36</v>
      </c>
      <c r="B13" s="41" t="s">
        <v>398</v>
      </c>
      <c r="C13" s="42">
        <v>12</v>
      </c>
      <c r="D13" s="43">
        <v>8</v>
      </c>
      <c r="E13" s="44">
        <f t="shared" si="0"/>
        <v>0.66666666666666663</v>
      </c>
      <c r="F13" s="43">
        <v>0</v>
      </c>
      <c r="G13" s="45">
        <f t="shared" si="1"/>
        <v>0</v>
      </c>
      <c r="H13" s="43">
        <v>4</v>
      </c>
      <c r="I13" s="45">
        <f t="shared" si="2"/>
        <v>0.33333333333333331</v>
      </c>
      <c r="J13" s="27"/>
    </row>
    <row r="14" spans="1:10" x14ac:dyDescent="0.2">
      <c r="A14" s="83" t="s">
        <v>383</v>
      </c>
      <c r="B14" s="80"/>
      <c r="C14" s="46">
        <f t="shared" ref="C14:D14" si="3">SUM(C6:C13)</f>
        <v>167</v>
      </c>
      <c r="D14" s="46">
        <f t="shared" si="3"/>
        <v>147</v>
      </c>
      <c r="E14" s="47">
        <f>SUM(E6:E13)/8</f>
        <v>0.86270119020119018</v>
      </c>
      <c r="F14" s="46">
        <f>SUM(F6:F13)</f>
        <v>8</v>
      </c>
      <c r="G14" s="47">
        <f>SUM(G6:G13)/8</f>
        <v>4.356328856328856E-2</v>
      </c>
      <c r="H14" s="46">
        <f>SUM(H6:H13)</f>
        <v>12</v>
      </c>
      <c r="I14" s="47">
        <f>SUM(I6:I13)/8</f>
        <v>9.373552123552123E-2</v>
      </c>
      <c r="J14" s="48">
        <f>SUM(E14+G14+I14)</f>
        <v>0.99999999999999989</v>
      </c>
    </row>
    <row r="15" spans="1:10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0" x14ac:dyDescent="0.2">
      <c r="A16" s="81" t="s">
        <v>399</v>
      </c>
      <c r="B16" s="82"/>
      <c r="C16" s="82"/>
      <c r="D16" s="82"/>
      <c r="E16" s="82"/>
      <c r="F16" s="27"/>
      <c r="G16" s="27"/>
      <c r="H16" s="27"/>
      <c r="I16" s="27"/>
      <c r="J16" s="27"/>
    </row>
    <row r="17" spans="1:10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</row>
    <row r="18" spans="1:10" x14ac:dyDescent="0.2">
      <c r="A18" s="28" t="s">
        <v>400</v>
      </c>
      <c r="B18" s="29"/>
      <c r="C18" s="29"/>
      <c r="D18" s="29"/>
      <c r="E18" s="27"/>
      <c r="F18" s="27"/>
      <c r="G18" s="27"/>
      <c r="H18" s="27"/>
      <c r="I18" s="27"/>
      <c r="J18" s="27"/>
    </row>
    <row r="19" spans="1:10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</row>
    <row r="20" spans="1:10" x14ac:dyDescent="0.2">
      <c r="A20" s="77" t="s">
        <v>385</v>
      </c>
      <c r="B20" s="77" t="s">
        <v>386</v>
      </c>
      <c r="C20" s="77" t="s">
        <v>387</v>
      </c>
      <c r="D20" s="79" t="s">
        <v>31</v>
      </c>
      <c r="E20" s="80"/>
      <c r="F20" s="79" t="s">
        <v>388</v>
      </c>
      <c r="G20" s="80"/>
      <c r="H20" s="79" t="s">
        <v>389</v>
      </c>
      <c r="I20" s="80"/>
      <c r="J20" s="27"/>
    </row>
    <row r="21" spans="1:10" x14ac:dyDescent="0.2">
      <c r="A21" s="78"/>
      <c r="B21" s="78"/>
      <c r="C21" s="78"/>
      <c r="D21" s="30" t="s">
        <v>387</v>
      </c>
      <c r="E21" s="30" t="s">
        <v>390</v>
      </c>
      <c r="F21" s="30" t="s">
        <v>387</v>
      </c>
      <c r="G21" s="30" t="s">
        <v>390</v>
      </c>
      <c r="H21" s="30" t="s">
        <v>387</v>
      </c>
      <c r="I21" s="30" t="s">
        <v>390</v>
      </c>
      <c r="J21" s="27"/>
    </row>
    <row r="22" spans="1:10" x14ac:dyDescent="0.2">
      <c r="A22" s="31" t="s">
        <v>28</v>
      </c>
      <c r="B22" s="31" t="s">
        <v>391</v>
      </c>
      <c r="C22" s="32">
        <v>27</v>
      </c>
      <c r="D22" s="32">
        <v>26</v>
      </c>
      <c r="E22" s="33">
        <f t="shared" ref="E22:E29" si="4">D22/C22</f>
        <v>0.96296296296296291</v>
      </c>
      <c r="F22" s="32">
        <v>1</v>
      </c>
      <c r="G22" s="34">
        <f t="shared" ref="G22:G29" si="5">F22/C22</f>
        <v>3.7037037037037035E-2</v>
      </c>
      <c r="H22" s="32">
        <v>0</v>
      </c>
      <c r="I22" s="34">
        <f t="shared" ref="I22:I29" si="6">H22/C22</f>
        <v>0</v>
      </c>
      <c r="J22" s="27"/>
    </row>
    <row r="23" spans="1:10" x14ac:dyDescent="0.2">
      <c r="A23" s="31" t="s">
        <v>36</v>
      </c>
      <c r="B23" s="31" t="s">
        <v>392</v>
      </c>
      <c r="C23" s="32">
        <v>14</v>
      </c>
      <c r="D23" s="32">
        <v>9</v>
      </c>
      <c r="E23" s="33">
        <f t="shared" si="4"/>
        <v>0.6428571428571429</v>
      </c>
      <c r="F23" s="32">
        <v>0</v>
      </c>
      <c r="G23" s="34">
        <f t="shared" si="5"/>
        <v>0</v>
      </c>
      <c r="H23" s="32">
        <v>5</v>
      </c>
      <c r="I23" s="34">
        <f t="shared" si="6"/>
        <v>0.35714285714285715</v>
      </c>
      <c r="J23" s="27"/>
    </row>
    <row r="24" spans="1:10" x14ac:dyDescent="0.2">
      <c r="A24" s="31" t="s">
        <v>28</v>
      </c>
      <c r="B24" s="31" t="s">
        <v>393</v>
      </c>
      <c r="C24" s="32">
        <v>26</v>
      </c>
      <c r="D24" s="32">
        <v>20</v>
      </c>
      <c r="E24" s="33">
        <f t="shared" si="4"/>
        <v>0.76923076923076927</v>
      </c>
      <c r="F24" s="32">
        <v>3</v>
      </c>
      <c r="G24" s="34">
        <f t="shared" si="5"/>
        <v>0.11538461538461539</v>
      </c>
      <c r="H24" s="32">
        <v>3</v>
      </c>
      <c r="I24" s="34">
        <f t="shared" si="6"/>
        <v>0.11538461538461539</v>
      </c>
      <c r="J24" s="27"/>
    </row>
    <row r="25" spans="1:10" x14ac:dyDescent="0.2">
      <c r="A25" s="31" t="s">
        <v>28</v>
      </c>
      <c r="B25" s="31" t="s">
        <v>394</v>
      </c>
      <c r="C25" s="32">
        <v>25</v>
      </c>
      <c r="D25" s="32">
        <v>18</v>
      </c>
      <c r="E25" s="33">
        <f t="shared" si="4"/>
        <v>0.72</v>
      </c>
      <c r="F25" s="32">
        <v>2</v>
      </c>
      <c r="G25" s="34">
        <f t="shared" si="5"/>
        <v>0.08</v>
      </c>
      <c r="H25" s="32">
        <v>5</v>
      </c>
      <c r="I25" s="34">
        <f t="shared" si="6"/>
        <v>0.2</v>
      </c>
      <c r="J25" s="27"/>
    </row>
    <row r="26" spans="1:10" x14ac:dyDescent="0.2">
      <c r="A26" s="31" t="s">
        <v>28</v>
      </c>
      <c r="B26" s="31" t="s">
        <v>395</v>
      </c>
      <c r="C26" s="32">
        <v>21</v>
      </c>
      <c r="D26" s="32">
        <v>17</v>
      </c>
      <c r="E26" s="33">
        <f t="shared" si="4"/>
        <v>0.80952380952380953</v>
      </c>
      <c r="F26" s="32">
        <v>1</v>
      </c>
      <c r="G26" s="34">
        <f t="shared" si="5"/>
        <v>4.7619047619047616E-2</v>
      </c>
      <c r="H26" s="32">
        <v>3</v>
      </c>
      <c r="I26" s="34">
        <f t="shared" si="6"/>
        <v>0.14285714285714285</v>
      </c>
      <c r="J26" s="27"/>
    </row>
    <row r="27" spans="1:10" x14ac:dyDescent="0.2">
      <c r="A27" s="35" t="s">
        <v>36</v>
      </c>
      <c r="B27" s="36" t="s">
        <v>396</v>
      </c>
      <c r="C27" s="37">
        <v>37</v>
      </c>
      <c r="D27" s="38">
        <v>37</v>
      </c>
      <c r="E27" s="39">
        <f t="shared" si="4"/>
        <v>1</v>
      </c>
      <c r="F27" s="38">
        <v>0</v>
      </c>
      <c r="G27" s="40">
        <f t="shared" si="5"/>
        <v>0</v>
      </c>
      <c r="H27" s="38">
        <v>0</v>
      </c>
      <c r="I27" s="40">
        <f t="shared" si="6"/>
        <v>0</v>
      </c>
      <c r="J27" s="27"/>
    </row>
    <row r="28" spans="1:10" x14ac:dyDescent="0.2">
      <c r="A28" s="31" t="s">
        <v>28</v>
      </c>
      <c r="B28" s="31" t="s">
        <v>397</v>
      </c>
      <c r="C28" s="32">
        <v>5</v>
      </c>
      <c r="D28" s="32">
        <v>3</v>
      </c>
      <c r="E28" s="33">
        <f t="shared" si="4"/>
        <v>0.6</v>
      </c>
      <c r="F28" s="32">
        <v>1</v>
      </c>
      <c r="G28" s="34">
        <f t="shared" si="5"/>
        <v>0.2</v>
      </c>
      <c r="H28" s="32">
        <v>1</v>
      </c>
      <c r="I28" s="34">
        <f t="shared" si="6"/>
        <v>0.2</v>
      </c>
      <c r="J28" s="27"/>
    </row>
    <row r="29" spans="1:10" x14ac:dyDescent="0.2">
      <c r="A29" s="49" t="s">
        <v>36</v>
      </c>
      <c r="B29" s="49" t="s">
        <v>398</v>
      </c>
      <c r="C29" s="50">
        <v>12</v>
      </c>
      <c r="D29" s="51">
        <v>5</v>
      </c>
      <c r="E29" s="52">
        <f t="shared" si="4"/>
        <v>0.41666666666666669</v>
      </c>
      <c r="F29" s="51">
        <v>1</v>
      </c>
      <c r="G29" s="53">
        <f t="shared" si="5"/>
        <v>8.3333333333333329E-2</v>
      </c>
      <c r="H29" s="51">
        <v>6</v>
      </c>
      <c r="I29" s="53">
        <f t="shared" si="6"/>
        <v>0.5</v>
      </c>
      <c r="J29" s="27"/>
    </row>
    <row r="30" spans="1:10" x14ac:dyDescent="0.2">
      <c r="A30" s="83" t="s">
        <v>383</v>
      </c>
      <c r="B30" s="80"/>
      <c r="C30" s="46">
        <f t="shared" ref="C30:D30" si="7">SUM(C22:C29)</f>
        <v>167</v>
      </c>
      <c r="D30" s="46">
        <f t="shared" si="7"/>
        <v>135</v>
      </c>
      <c r="E30" s="47">
        <f>SUM(E22:E29)/8</f>
        <v>0.74015516890516886</v>
      </c>
      <c r="F30" s="46">
        <f>SUM(F22:F29)</f>
        <v>9</v>
      </c>
      <c r="G30" s="47">
        <f>SUM(G22:G29)/8</f>
        <v>7.042175417175417E-2</v>
      </c>
      <c r="H30" s="46">
        <f>SUM(H22:H29)</f>
        <v>23</v>
      </c>
      <c r="I30" s="47">
        <f>SUM(I22:I29)/8</f>
        <v>0.18942307692307692</v>
      </c>
      <c r="J30" s="48">
        <f>SUM(E30+G30+I30)</f>
        <v>1</v>
      </c>
    </row>
    <row r="31" spans="1:10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x14ac:dyDescent="0.2">
      <c r="A32" s="28" t="s">
        <v>401</v>
      </c>
      <c r="B32" s="29"/>
      <c r="C32" s="29"/>
      <c r="D32" s="29"/>
      <c r="E32" s="27"/>
      <c r="F32" s="27"/>
      <c r="G32" s="27"/>
      <c r="H32" s="27"/>
      <c r="I32" s="27"/>
      <c r="J32" s="27"/>
    </row>
    <row r="33" spans="1:10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x14ac:dyDescent="0.2">
      <c r="A34" s="77" t="s">
        <v>385</v>
      </c>
      <c r="B34" s="77" t="s">
        <v>386</v>
      </c>
      <c r="C34" s="77" t="s">
        <v>387</v>
      </c>
      <c r="D34" s="79" t="s">
        <v>31</v>
      </c>
      <c r="E34" s="80"/>
      <c r="F34" s="79" t="s">
        <v>388</v>
      </c>
      <c r="G34" s="80"/>
      <c r="H34" s="79" t="s">
        <v>389</v>
      </c>
      <c r="I34" s="80"/>
      <c r="J34" s="27"/>
    </row>
    <row r="35" spans="1:10" x14ac:dyDescent="0.2">
      <c r="A35" s="78"/>
      <c r="B35" s="78"/>
      <c r="C35" s="78"/>
      <c r="D35" s="30" t="s">
        <v>387</v>
      </c>
      <c r="E35" s="30" t="s">
        <v>390</v>
      </c>
      <c r="F35" s="30" t="s">
        <v>387</v>
      </c>
      <c r="G35" s="30" t="s">
        <v>390</v>
      </c>
      <c r="H35" s="30" t="s">
        <v>387</v>
      </c>
      <c r="I35" s="30" t="s">
        <v>390</v>
      </c>
      <c r="J35" s="27"/>
    </row>
    <row r="36" spans="1:10" x14ac:dyDescent="0.2">
      <c r="A36" s="31" t="s">
        <v>28</v>
      </c>
      <c r="B36" s="31" t="s">
        <v>391</v>
      </c>
      <c r="C36" s="32">
        <v>27</v>
      </c>
      <c r="D36" s="32">
        <v>25</v>
      </c>
      <c r="E36" s="33">
        <f t="shared" ref="E36:E43" si="8">D36/C36</f>
        <v>0.92592592592592593</v>
      </c>
      <c r="F36" s="32">
        <v>1</v>
      </c>
      <c r="G36" s="34">
        <f t="shared" ref="G36:G43" si="9">F36/C36</f>
        <v>3.7037037037037035E-2</v>
      </c>
      <c r="H36" s="32">
        <v>1</v>
      </c>
      <c r="I36" s="34">
        <f t="shared" ref="I36:I43" si="10">H36/C36</f>
        <v>3.7037037037037035E-2</v>
      </c>
      <c r="J36" s="27"/>
    </row>
    <row r="37" spans="1:10" x14ac:dyDescent="0.2">
      <c r="A37" s="31" t="s">
        <v>36</v>
      </c>
      <c r="B37" s="31" t="s">
        <v>392</v>
      </c>
      <c r="C37" s="32">
        <v>14</v>
      </c>
      <c r="D37" s="32">
        <v>6</v>
      </c>
      <c r="E37" s="33">
        <f t="shared" si="8"/>
        <v>0.42857142857142855</v>
      </c>
      <c r="F37" s="32">
        <v>3</v>
      </c>
      <c r="G37" s="34">
        <f t="shared" si="9"/>
        <v>0.21428571428571427</v>
      </c>
      <c r="H37" s="32">
        <v>5</v>
      </c>
      <c r="I37" s="34">
        <f t="shared" si="10"/>
        <v>0.35714285714285715</v>
      </c>
      <c r="J37" s="27"/>
    </row>
    <row r="38" spans="1:10" x14ac:dyDescent="0.2">
      <c r="A38" s="31" t="s">
        <v>28</v>
      </c>
      <c r="B38" s="31" t="s">
        <v>393</v>
      </c>
      <c r="C38" s="32">
        <v>26</v>
      </c>
      <c r="D38" s="32">
        <v>14</v>
      </c>
      <c r="E38" s="33">
        <f t="shared" si="8"/>
        <v>0.53846153846153844</v>
      </c>
      <c r="F38" s="32">
        <v>8</v>
      </c>
      <c r="G38" s="34">
        <f t="shared" si="9"/>
        <v>0.30769230769230771</v>
      </c>
      <c r="H38" s="32">
        <v>4</v>
      </c>
      <c r="I38" s="34">
        <f t="shared" si="10"/>
        <v>0.15384615384615385</v>
      </c>
      <c r="J38" s="27"/>
    </row>
    <row r="39" spans="1:10" x14ac:dyDescent="0.2">
      <c r="A39" s="31" t="s">
        <v>28</v>
      </c>
      <c r="B39" s="31" t="s">
        <v>394</v>
      </c>
      <c r="C39" s="32">
        <v>25</v>
      </c>
      <c r="D39" s="32">
        <v>14</v>
      </c>
      <c r="E39" s="33">
        <f t="shared" si="8"/>
        <v>0.56000000000000005</v>
      </c>
      <c r="F39" s="32">
        <v>4</v>
      </c>
      <c r="G39" s="34">
        <f t="shared" si="9"/>
        <v>0.16</v>
      </c>
      <c r="H39" s="32">
        <v>7</v>
      </c>
      <c r="I39" s="34">
        <f t="shared" si="10"/>
        <v>0.28000000000000003</v>
      </c>
      <c r="J39" s="27"/>
    </row>
    <row r="40" spans="1:10" x14ac:dyDescent="0.2">
      <c r="A40" s="31" t="s">
        <v>28</v>
      </c>
      <c r="B40" s="31" t="s">
        <v>395</v>
      </c>
      <c r="C40" s="32">
        <v>21</v>
      </c>
      <c r="D40" s="32">
        <v>15</v>
      </c>
      <c r="E40" s="33">
        <f t="shared" si="8"/>
        <v>0.7142857142857143</v>
      </c>
      <c r="F40" s="32">
        <v>2</v>
      </c>
      <c r="G40" s="34">
        <f t="shared" si="9"/>
        <v>9.5238095238095233E-2</v>
      </c>
      <c r="H40" s="32">
        <v>4</v>
      </c>
      <c r="I40" s="34">
        <f t="shared" si="10"/>
        <v>0.19047619047619047</v>
      </c>
      <c r="J40" s="27"/>
    </row>
    <row r="41" spans="1:10" x14ac:dyDescent="0.2">
      <c r="A41" s="35" t="s">
        <v>36</v>
      </c>
      <c r="B41" s="36" t="s">
        <v>396</v>
      </c>
      <c r="C41" s="37">
        <v>37</v>
      </c>
      <c r="D41" s="38">
        <v>36</v>
      </c>
      <c r="E41" s="39">
        <f t="shared" si="8"/>
        <v>0.97297297297297303</v>
      </c>
      <c r="F41" s="38">
        <v>0</v>
      </c>
      <c r="G41" s="40">
        <f t="shared" si="9"/>
        <v>0</v>
      </c>
      <c r="H41" s="38">
        <v>1</v>
      </c>
      <c r="I41" s="40">
        <f t="shared" si="10"/>
        <v>2.7027027027027029E-2</v>
      </c>
      <c r="J41" s="27"/>
    </row>
    <row r="42" spans="1:10" x14ac:dyDescent="0.2">
      <c r="A42" s="31" t="s">
        <v>28</v>
      </c>
      <c r="B42" s="31" t="s">
        <v>397</v>
      </c>
      <c r="C42" s="32">
        <v>5</v>
      </c>
      <c r="D42" s="32">
        <v>4</v>
      </c>
      <c r="E42" s="33">
        <f t="shared" si="8"/>
        <v>0.8</v>
      </c>
      <c r="F42" s="32">
        <v>0</v>
      </c>
      <c r="G42" s="34">
        <f t="shared" si="9"/>
        <v>0</v>
      </c>
      <c r="H42" s="32">
        <v>1</v>
      </c>
      <c r="I42" s="34">
        <f t="shared" si="10"/>
        <v>0.2</v>
      </c>
      <c r="J42" s="27"/>
    </row>
    <row r="43" spans="1:10" x14ac:dyDescent="0.2">
      <c r="A43" s="49" t="s">
        <v>36</v>
      </c>
      <c r="B43" s="49" t="s">
        <v>398</v>
      </c>
      <c r="C43" s="50">
        <v>12</v>
      </c>
      <c r="D43" s="51">
        <v>4</v>
      </c>
      <c r="E43" s="52">
        <f t="shared" si="8"/>
        <v>0.33333333333333331</v>
      </c>
      <c r="F43" s="51">
        <v>2</v>
      </c>
      <c r="G43" s="53">
        <f t="shared" si="9"/>
        <v>0.16666666666666666</v>
      </c>
      <c r="H43" s="51">
        <v>6</v>
      </c>
      <c r="I43" s="53">
        <f t="shared" si="10"/>
        <v>0.5</v>
      </c>
      <c r="J43" s="27"/>
    </row>
    <row r="44" spans="1:10" x14ac:dyDescent="0.2">
      <c r="A44" s="83" t="s">
        <v>383</v>
      </c>
      <c r="B44" s="80"/>
      <c r="C44" s="46">
        <f t="shared" ref="C44:D44" si="11">SUM(C36:C43)</f>
        <v>167</v>
      </c>
      <c r="D44" s="46">
        <f t="shared" si="11"/>
        <v>118</v>
      </c>
      <c r="E44" s="47">
        <f>SUM(E36:E43)/8</f>
        <v>0.65919386419386417</v>
      </c>
      <c r="F44" s="46">
        <f>SUM(F36:F43)</f>
        <v>20</v>
      </c>
      <c r="G44" s="47">
        <f>SUM(G36:G43)/8</f>
        <v>0.12261497761497761</v>
      </c>
      <c r="H44" s="46">
        <f>SUM(H36:H43)</f>
        <v>29</v>
      </c>
      <c r="I44" s="47">
        <f>SUM(I36:I43)/8</f>
        <v>0.2181911581911582</v>
      </c>
      <c r="J44" s="48">
        <f>SUM(E44+G44+I44)</f>
        <v>1</v>
      </c>
    </row>
    <row r="45" spans="1:10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x14ac:dyDescent="0.2">
      <c r="A47" s="28" t="s">
        <v>402</v>
      </c>
      <c r="B47" s="29"/>
      <c r="C47" s="29"/>
      <c r="D47" s="29"/>
      <c r="E47" s="27"/>
      <c r="F47" s="27"/>
      <c r="G47" s="27"/>
      <c r="H47" s="27"/>
      <c r="I47" s="27"/>
      <c r="J47" s="27"/>
    </row>
    <row r="48" spans="1:10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77" t="s">
        <v>385</v>
      </c>
      <c r="B49" s="77" t="s">
        <v>386</v>
      </c>
      <c r="C49" s="77" t="s">
        <v>387</v>
      </c>
      <c r="D49" s="79" t="s">
        <v>31</v>
      </c>
      <c r="E49" s="80"/>
      <c r="F49" s="79" t="s">
        <v>388</v>
      </c>
      <c r="G49" s="80"/>
      <c r="H49" s="79" t="s">
        <v>389</v>
      </c>
      <c r="I49" s="80"/>
      <c r="J49" s="27"/>
    </row>
    <row r="50" spans="1:10" x14ac:dyDescent="0.2">
      <c r="A50" s="78"/>
      <c r="B50" s="78"/>
      <c r="C50" s="78"/>
      <c r="D50" s="30" t="s">
        <v>387</v>
      </c>
      <c r="E50" s="30" t="s">
        <v>390</v>
      </c>
      <c r="F50" s="30" t="s">
        <v>387</v>
      </c>
      <c r="G50" s="30" t="s">
        <v>390</v>
      </c>
      <c r="H50" s="30" t="s">
        <v>387</v>
      </c>
      <c r="I50" s="30" t="s">
        <v>390</v>
      </c>
      <c r="J50" s="27"/>
    </row>
    <row r="51" spans="1:10" x14ac:dyDescent="0.2">
      <c r="A51" s="31" t="s">
        <v>28</v>
      </c>
      <c r="B51" s="31" t="s">
        <v>391</v>
      </c>
      <c r="C51" s="32">
        <v>27</v>
      </c>
      <c r="D51" s="32">
        <v>17</v>
      </c>
      <c r="E51" s="33">
        <f t="shared" ref="E51:E58" si="12">D51/C51</f>
        <v>0.62962962962962965</v>
      </c>
      <c r="F51" s="32">
        <v>2</v>
      </c>
      <c r="G51" s="34">
        <f t="shared" ref="G51:G58" si="13">F51/C51</f>
        <v>7.407407407407407E-2</v>
      </c>
      <c r="H51" s="32">
        <v>8</v>
      </c>
      <c r="I51" s="34">
        <f t="shared" ref="I51:I58" si="14">H51/C51</f>
        <v>0.29629629629629628</v>
      </c>
      <c r="J51" s="27"/>
    </row>
    <row r="52" spans="1:10" x14ac:dyDescent="0.2">
      <c r="A52" s="31" t="s">
        <v>36</v>
      </c>
      <c r="B52" s="31" t="s">
        <v>392</v>
      </c>
      <c r="C52" s="32">
        <v>14</v>
      </c>
      <c r="D52" s="32">
        <v>5</v>
      </c>
      <c r="E52" s="33">
        <f t="shared" si="12"/>
        <v>0.35714285714285715</v>
      </c>
      <c r="F52" s="32">
        <v>3</v>
      </c>
      <c r="G52" s="34">
        <f t="shared" si="13"/>
        <v>0.21428571428571427</v>
      </c>
      <c r="H52" s="32">
        <v>6</v>
      </c>
      <c r="I52" s="34">
        <f t="shared" si="14"/>
        <v>0.42857142857142855</v>
      </c>
      <c r="J52" s="27"/>
    </row>
    <row r="53" spans="1:10" x14ac:dyDescent="0.2">
      <c r="A53" s="31" t="s">
        <v>28</v>
      </c>
      <c r="B53" s="31" t="s">
        <v>393</v>
      </c>
      <c r="C53" s="32">
        <v>26</v>
      </c>
      <c r="D53" s="32">
        <v>11</v>
      </c>
      <c r="E53" s="33">
        <f t="shared" si="12"/>
        <v>0.42307692307692307</v>
      </c>
      <c r="F53" s="32">
        <v>2</v>
      </c>
      <c r="G53" s="34">
        <f t="shared" si="13"/>
        <v>7.6923076923076927E-2</v>
      </c>
      <c r="H53" s="32">
        <v>13</v>
      </c>
      <c r="I53" s="34">
        <f t="shared" si="14"/>
        <v>0.5</v>
      </c>
      <c r="J53" s="27"/>
    </row>
    <row r="54" spans="1:10" x14ac:dyDescent="0.2">
      <c r="A54" s="31" t="s">
        <v>28</v>
      </c>
      <c r="B54" s="31" t="s">
        <v>394</v>
      </c>
      <c r="C54" s="32">
        <v>25</v>
      </c>
      <c r="D54" s="32">
        <v>13</v>
      </c>
      <c r="E54" s="33">
        <f t="shared" si="12"/>
        <v>0.52</v>
      </c>
      <c r="F54" s="32">
        <v>7</v>
      </c>
      <c r="G54" s="34">
        <f t="shared" si="13"/>
        <v>0.28000000000000003</v>
      </c>
      <c r="H54" s="32">
        <v>5</v>
      </c>
      <c r="I54" s="34">
        <f t="shared" si="14"/>
        <v>0.2</v>
      </c>
      <c r="J54" s="27"/>
    </row>
    <row r="55" spans="1:10" x14ac:dyDescent="0.2">
      <c r="A55" s="31" t="s">
        <v>28</v>
      </c>
      <c r="B55" s="31" t="s">
        <v>395</v>
      </c>
      <c r="C55" s="32">
        <v>21</v>
      </c>
      <c r="D55" s="32">
        <v>12</v>
      </c>
      <c r="E55" s="33">
        <f t="shared" si="12"/>
        <v>0.5714285714285714</v>
      </c>
      <c r="F55" s="32">
        <v>2</v>
      </c>
      <c r="G55" s="34">
        <f t="shared" si="13"/>
        <v>9.5238095238095233E-2</v>
      </c>
      <c r="H55" s="32">
        <v>7</v>
      </c>
      <c r="I55" s="34">
        <f t="shared" si="14"/>
        <v>0.33333333333333331</v>
      </c>
      <c r="J55" s="27"/>
    </row>
    <row r="56" spans="1:10" x14ac:dyDescent="0.2">
      <c r="A56" s="35" t="s">
        <v>36</v>
      </c>
      <c r="B56" s="36" t="s">
        <v>396</v>
      </c>
      <c r="C56" s="37">
        <v>37</v>
      </c>
      <c r="D56" s="38">
        <v>31</v>
      </c>
      <c r="E56" s="39">
        <f t="shared" si="12"/>
        <v>0.83783783783783783</v>
      </c>
      <c r="F56" s="38">
        <v>2</v>
      </c>
      <c r="G56" s="40">
        <f t="shared" si="13"/>
        <v>5.4054054054054057E-2</v>
      </c>
      <c r="H56" s="38">
        <v>4</v>
      </c>
      <c r="I56" s="40">
        <f t="shared" si="14"/>
        <v>0.10810810810810811</v>
      </c>
      <c r="J56" s="27"/>
    </row>
    <row r="57" spans="1:10" x14ac:dyDescent="0.2">
      <c r="A57" s="54" t="s">
        <v>28</v>
      </c>
      <c r="B57" s="54" t="s">
        <v>397</v>
      </c>
      <c r="C57" s="55">
        <v>5</v>
      </c>
      <c r="D57" s="55">
        <v>1</v>
      </c>
      <c r="E57" s="56">
        <f t="shared" si="12"/>
        <v>0.2</v>
      </c>
      <c r="F57" s="55">
        <v>1</v>
      </c>
      <c r="G57" s="57">
        <f t="shared" si="13"/>
        <v>0.2</v>
      </c>
      <c r="H57" s="55">
        <v>3</v>
      </c>
      <c r="I57" s="57">
        <f t="shared" si="14"/>
        <v>0.6</v>
      </c>
      <c r="J57" s="27"/>
    </row>
    <row r="58" spans="1:10" x14ac:dyDescent="0.2">
      <c r="A58" s="31" t="s">
        <v>36</v>
      </c>
      <c r="B58" s="31" t="s">
        <v>398</v>
      </c>
      <c r="C58" s="58">
        <v>12</v>
      </c>
      <c r="D58" s="32">
        <v>4</v>
      </c>
      <c r="E58" s="33">
        <f t="shared" si="12"/>
        <v>0.33333333333333331</v>
      </c>
      <c r="F58" s="32">
        <v>2</v>
      </c>
      <c r="G58" s="34">
        <f t="shared" si="13"/>
        <v>0.16666666666666666</v>
      </c>
      <c r="H58" s="32">
        <v>6</v>
      </c>
      <c r="I58" s="34">
        <f t="shared" si="14"/>
        <v>0.5</v>
      </c>
      <c r="J58" s="27"/>
    </row>
    <row r="59" spans="1:10" x14ac:dyDescent="0.2">
      <c r="A59" s="83" t="s">
        <v>383</v>
      </c>
      <c r="B59" s="80"/>
      <c r="C59" s="46">
        <f t="shared" ref="C59:D59" si="15">SUM(C51:C58)</f>
        <v>167</v>
      </c>
      <c r="D59" s="46">
        <f t="shared" si="15"/>
        <v>94</v>
      </c>
      <c r="E59" s="47">
        <f>SUM(E51:E58)/8</f>
        <v>0.48405614405614411</v>
      </c>
      <c r="F59" s="46">
        <f>SUM(F51:F58)</f>
        <v>21</v>
      </c>
      <c r="G59" s="47">
        <f>SUM(G51:G58)/8</f>
        <v>0.14515521015521016</v>
      </c>
      <c r="H59" s="46">
        <f>SUM(H51:H58)</f>
        <v>52</v>
      </c>
      <c r="I59" s="47">
        <f>SUM(I51:I58)/8</f>
        <v>0.37078864578864579</v>
      </c>
      <c r="J59" s="48">
        <f>SUM(E59+G59+I59)</f>
        <v>1</v>
      </c>
    </row>
    <row r="60" spans="1:10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</row>
    <row r="61" spans="1:10" x14ac:dyDescent="0.2">
      <c r="A61" s="28" t="s">
        <v>403</v>
      </c>
      <c r="B61" s="29"/>
      <c r="C61" s="29"/>
      <c r="D61" s="29"/>
      <c r="E61" s="27"/>
      <c r="F61" s="27"/>
      <c r="G61" s="27"/>
      <c r="H61" s="27"/>
      <c r="I61" s="27"/>
      <c r="J61" s="27"/>
    </row>
    <row r="62" spans="1:10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</row>
    <row r="63" spans="1:10" x14ac:dyDescent="0.2">
      <c r="A63" s="77" t="s">
        <v>385</v>
      </c>
      <c r="B63" s="77" t="s">
        <v>386</v>
      </c>
      <c r="C63" s="77" t="s">
        <v>387</v>
      </c>
      <c r="D63" s="79" t="s">
        <v>31</v>
      </c>
      <c r="E63" s="80"/>
      <c r="F63" s="79" t="s">
        <v>388</v>
      </c>
      <c r="G63" s="80"/>
      <c r="H63" s="79" t="s">
        <v>389</v>
      </c>
      <c r="I63" s="80"/>
      <c r="J63" s="27"/>
    </row>
    <row r="64" spans="1:10" x14ac:dyDescent="0.2">
      <c r="A64" s="78"/>
      <c r="B64" s="78"/>
      <c r="C64" s="78"/>
      <c r="D64" s="30" t="s">
        <v>387</v>
      </c>
      <c r="E64" s="30" t="s">
        <v>390</v>
      </c>
      <c r="F64" s="30" t="s">
        <v>387</v>
      </c>
      <c r="G64" s="30" t="s">
        <v>390</v>
      </c>
      <c r="H64" s="30" t="s">
        <v>387</v>
      </c>
      <c r="I64" s="30" t="s">
        <v>390</v>
      </c>
      <c r="J64" s="27"/>
    </row>
    <row r="65" spans="1:10" x14ac:dyDescent="0.2">
      <c r="A65" s="31" t="s">
        <v>28</v>
      </c>
      <c r="B65" s="31" t="s">
        <v>391</v>
      </c>
      <c r="C65" s="32">
        <v>27</v>
      </c>
      <c r="D65" s="32">
        <v>8</v>
      </c>
      <c r="E65" s="33">
        <f t="shared" ref="E65:E72" si="16">D65/C65</f>
        <v>0.29629629629629628</v>
      </c>
      <c r="F65" s="32">
        <v>0</v>
      </c>
      <c r="G65" s="34">
        <f t="shared" ref="G65:G72" si="17">F65/C65</f>
        <v>0</v>
      </c>
      <c r="H65" s="32">
        <v>19</v>
      </c>
      <c r="I65" s="34">
        <f t="shared" ref="I65:I72" si="18">H65/C65</f>
        <v>0.70370370370370372</v>
      </c>
      <c r="J65" s="27"/>
    </row>
    <row r="66" spans="1:10" x14ac:dyDescent="0.2">
      <c r="A66" s="31" t="s">
        <v>36</v>
      </c>
      <c r="B66" s="31" t="s">
        <v>392</v>
      </c>
      <c r="C66" s="32">
        <v>14</v>
      </c>
      <c r="D66" s="32">
        <v>2</v>
      </c>
      <c r="E66" s="33">
        <f t="shared" si="16"/>
        <v>0.14285714285714285</v>
      </c>
      <c r="F66" s="32">
        <v>3</v>
      </c>
      <c r="G66" s="34">
        <f t="shared" si="17"/>
        <v>0.21428571428571427</v>
      </c>
      <c r="H66" s="32">
        <v>9</v>
      </c>
      <c r="I66" s="34">
        <f t="shared" si="18"/>
        <v>0.6428571428571429</v>
      </c>
      <c r="J66" s="27"/>
    </row>
    <row r="67" spans="1:10" x14ac:dyDescent="0.2">
      <c r="A67" s="31" t="s">
        <v>28</v>
      </c>
      <c r="B67" s="31" t="s">
        <v>393</v>
      </c>
      <c r="C67" s="32">
        <v>26</v>
      </c>
      <c r="D67" s="32">
        <v>2</v>
      </c>
      <c r="E67" s="33">
        <f t="shared" si="16"/>
        <v>7.6923076923076927E-2</v>
      </c>
      <c r="F67" s="32">
        <v>1</v>
      </c>
      <c r="G67" s="34">
        <f t="shared" si="17"/>
        <v>3.8461538461538464E-2</v>
      </c>
      <c r="H67" s="32">
        <v>23</v>
      </c>
      <c r="I67" s="34">
        <f t="shared" si="18"/>
        <v>0.88461538461538458</v>
      </c>
      <c r="J67" s="27"/>
    </row>
    <row r="68" spans="1:10" x14ac:dyDescent="0.2">
      <c r="A68" s="31" t="s">
        <v>28</v>
      </c>
      <c r="B68" s="31" t="s">
        <v>394</v>
      </c>
      <c r="C68" s="32">
        <v>25</v>
      </c>
      <c r="D68" s="32">
        <v>3</v>
      </c>
      <c r="E68" s="33">
        <f t="shared" si="16"/>
        <v>0.12</v>
      </c>
      <c r="F68" s="32">
        <v>2</v>
      </c>
      <c r="G68" s="34">
        <f t="shared" si="17"/>
        <v>0.08</v>
      </c>
      <c r="H68" s="32">
        <v>20</v>
      </c>
      <c r="I68" s="34">
        <f t="shared" si="18"/>
        <v>0.8</v>
      </c>
      <c r="J68" s="27"/>
    </row>
    <row r="69" spans="1:10" x14ac:dyDescent="0.2">
      <c r="A69" s="31" t="s">
        <v>28</v>
      </c>
      <c r="B69" s="31" t="s">
        <v>395</v>
      </c>
      <c r="C69" s="32">
        <v>21</v>
      </c>
      <c r="D69" s="32">
        <v>6</v>
      </c>
      <c r="E69" s="33">
        <f t="shared" si="16"/>
        <v>0.2857142857142857</v>
      </c>
      <c r="F69" s="32">
        <v>1</v>
      </c>
      <c r="G69" s="34">
        <f t="shared" si="17"/>
        <v>4.7619047619047616E-2</v>
      </c>
      <c r="H69" s="32">
        <v>14</v>
      </c>
      <c r="I69" s="34">
        <f t="shared" si="18"/>
        <v>0.66666666666666663</v>
      </c>
      <c r="J69" s="27"/>
    </row>
    <row r="70" spans="1:10" x14ac:dyDescent="0.2">
      <c r="A70" s="35" t="s">
        <v>36</v>
      </c>
      <c r="B70" s="36" t="s">
        <v>396</v>
      </c>
      <c r="C70" s="37">
        <v>37</v>
      </c>
      <c r="D70" s="38">
        <v>18</v>
      </c>
      <c r="E70" s="39">
        <f t="shared" si="16"/>
        <v>0.48648648648648651</v>
      </c>
      <c r="F70" s="38">
        <v>3</v>
      </c>
      <c r="G70" s="40">
        <f t="shared" si="17"/>
        <v>8.1081081081081086E-2</v>
      </c>
      <c r="H70" s="38">
        <v>16</v>
      </c>
      <c r="I70" s="40">
        <f t="shared" si="18"/>
        <v>0.43243243243243246</v>
      </c>
      <c r="J70" s="27"/>
    </row>
    <row r="71" spans="1:10" x14ac:dyDescent="0.2">
      <c r="A71" s="54" t="s">
        <v>28</v>
      </c>
      <c r="B71" s="54" t="s">
        <v>397</v>
      </c>
      <c r="C71" s="55">
        <v>5</v>
      </c>
      <c r="D71" s="55">
        <v>0</v>
      </c>
      <c r="E71" s="56">
        <f t="shared" si="16"/>
        <v>0</v>
      </c>
      <c r="F71" s="55">
        <v>1</v>
      </c>
      <c r="G71" s="57">
        <f t="shared" si="17"/>
        <v>0.2</v>
      </c>
      <c r="H71" s="55">
        <v>4</v>
      </c>
      <c r="I71" s="57">
        <f t="shared" si="18"/>
        <v>0.8</v>
      </c>
      <c r="J71" s="27"/>
    </row>
    <row r="72" spans="1:10" x14ac:dyDescent="0.2">
      <c r="A72" s="31" t="s">
        <v>36</v>
      </c>
      <c r="B72" s="31" t="s">
        <v>398</v>
      </c>
      <c r="C72" s="58">
        <v>12</v>
      </c>
      <c r="D72" s="32">
        <v>1</v>
      </c>
      <c r="E72" s="33">
        <f t="shared" si="16"/>
        <v>8.3333333333333329E-2</v>
      </c>
      <c r="F72" s="32">
        <v>1</v>
      </c>
      <c r="G72" s="34">
        <f t="shared" si="17"/>
        <v>8.3333333333333329E-2</v>
      </c>
      <c r="H72" s="32">
        <v>10</v>
      </c>
      <c r="I72" s="34">
        <f t="shared" si="18"/>
        <v>0.83333333333333337</v>
      </c>
      <c r="J72" s="27"/>
    </row>
    <row r="73" spans="1:10" x14ac:dyDescent="0.2">
      <c r="A73" s="83" t="s">
        <v>383</v>
      </c>
      <c r="B73" s="80"/>
      <c r="C73" s="46">
        <f t="shared" ref="C73:D73" si="19">SUM(C65:C72)</f>
        <v>167</v>
      </c>
      <c r="D73" s="46">
        <f t="shared" si="19"/>
        <v>40</v>
      </c>
      <c r="E73" s="47">
        <f>SUM(E65:E72)/8</f>
        <v>0.18645132770132769</v>
      </c>
      <c r="F73" s="46">
        <f>SUM(F65:F72)</f>
        <v>12</v>
      </c>
      <c r="G73" s="47">
        <f>SUM(G65:G72)/8</f>
        <v>9.3097589347589355E-2</v>
      </c>
      <c r="H73" s="46">
        <f>SUM(H65:H72)</f>
        <v>115</v>
      </c>
      <c r="I73" s="47">
        <f>SUM(I65:I72)/8</f>
        <v>0.72045108295108284</v>
      </c>
      <c r="J73" s="48">
        <f>SUM(E73+G73+I73)</f>
        <v>0.99999999999999989</v>
      </c>
    </row>
    <row r="74" spans="1:10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</row>
    <row r="75" spans="1:10" x14ac:dyDescent="0.2">
      <c r="A75" s="28" t="s">
        <v>404</v>
      </c>
      <c r="B75" s="29"/>
      <c r="C75" s="29"/>
      <c r="D75" s="27"/>
      <c r="E75" s="27"/>
      <c r="F75" s="27"/>
      <c r="G75" s="27"/>
      <c r="H75" s="27"/>
      <c r="I75" s="27"/>
      <c r="J75" s="27"/>
    </row>
    <row r="76" spans="1:10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</row>
    <row r="77" spans="1:10" x14ac:dyDescent="0.2">
      <c r="A77" s="77" t="s">
        <v>385</v>
      </c>
      <c r="B77" s="77" t="s">
        <v>386</v>
      </c>
      <c r="C77" s="77" t="s">
        <v>387</v>
      </c>
      <c r="D77" s="79" t="s">
        <v>405</v>
      </c>
      <c r="E77" s="80"/>
      <c r="F77" s="79" t="s">
        <v>388</v>
      </c>
      <c r="G77" s="80"/>
      <c r="H77" s="79" t="s">
        <v>389</v>
      </c>
      <c r="I77" s="80"/>
      <c r="J77" s="27"/>
    </row>
    <row r="78" spans="1:10" x14ac:dyDescent="0.2">
      <c r="A78" s="78"/>
      <c r="B78" s="78"/>
      <c r="C78" s="78"/>
      <c r="D78" s="30" t="s">
        <v>387</v>
      </c>
      <c r="E78" s="30" t="s">
        <v>390</v>
      </c>
      <c r="F78" s="30" t="s">
        <v>387</v>
      </c>
      <c r="G78" s="30" t="s">
        <v>390</v>
      </c>
      <c r="H78" s="30" t="s">
        <v>387</v>
      </c>
      <c r="I78" s="30" t="s">
        <v>390</v>
      </c>
      <c r="J78" s="27"/>
    </row>
    <row r="79" spans="1:10" x14ac:dyDescent="0.2">
      <c r="A79" s="31" t="s">
        <v>28</v>
      </c>
      <c r="B79" s="31" t="s">
        <v>391</v>
      </c>
      <c r="C79" s="32">
        <v>27</v>
      </c>
      <c r="D79" s="32">
        <v>18</v>
      </c>
      <c r="E79" s="33">
        <f t="shared" ref="E79:E86" si="20">D79/C79</f>
        <v>0.66666666666666663</v>
      </c>
      <c r="F79" s="32">
        <v>5</v>
      </c>
      <c r="G79" s="34">
        <f t="shared" ref="G79:G86" si="21">F79/C79</f>
        <v>0.18518518518518517</v>
      </c>
      <c r="H79" s="32">
        <v>4</v>
      </c>
      <c r="I79" s="34">
        <f t="shared" ref="I79:I86" si="22">H79/C79</f>
        <v>0.14814814814814814</v>
      </c>
      <c r="J79" s="27"/>
    </row>
    <row r="80" spans="1:10" x14ac:dyDescent="0.2">
      <c r="A80" s="31" t="s">
        <v>36</v>
      </c>
      <c r="B80" s="31" t="s">
        <v>392</v>
      </c>
      <c r="C80" s="32">
        <v>14</v>
      </c>
      <c r="D80" s="32">
        <v>6</v>
      </c>
      <c r="E80" s="33">
        <f t="shared" si="20"/>
        <v>0.42857142857142855</v>
      </c>
      <c r="F80" s="32">
        <v>2</v>
      </c>
      <c r="G80" s="34">
        <f t="shared" si="21"/>
        <v>0.14285714285714285</v>
      </c>
      <c r="H80" s="32">
        <v>6</v>
      </c>
      <c r="I80" s="34">
        <f t="shared" si="22"/>
        <v>0.42857142857142855</v>
      </c>
      <c r="J80" s="27"/>
    </row>
    <row r="81" spans="1:10" x14ac:dyDescent="0.2">
      <c r="A81" s="31" t="s">
        <v>28</v>
      </c>
      <c r="B81" s="31" t="s">
        <v>393</v>
      </c>
      <c r="C81" s="32">
        <v>26</v>
      </c>
      <c r="D81" s="32">
        <v>10</v>
      </c>
      <c r="E81" s="33">
        <f t="shared" si="20"/>
        <v>0.38461538461538464</v>
      </c>
      <c r="F81" s="32">
        <v>3</v>
      </c>
      <c r="G81" s="34">
        <f t="shared" si="21"/>
        <v>0.11538461538461539</v>
      </c>
      <c r="H81" s="32">
        <v>13</v>
      </c>
      <c r="I81" s="34">
        <f t="shared" si="22"/>
        <v>0.5</v>
      </c>
      <c r="J81" s="27"/>
    </row>
    <row r="82" spans="1:10" x14ac:dyDescent="0.2">
      <c r="A82" s="31" t="s">
        <v>28</v>
      </c>
      <c r="B82" s="31" t="s">
        <v>394</v>
      </c>
      <c r="C82" s="32">
        <v>25</v>
      </c>
      <c r="D82" s="32">
        <v>11</v>
      </c>
      <c r="E82" s="33">
        <f t="shared" si="20"/>
        <v>0.44</v>
      </c>
      <c r="F82" s="32">
        <v>7</v>
      </c>
      <c r="G82" s="34">
        <f t="shared" si="21"/>
        <v>0.28000000000000003</v>
      </c>
      <c r="H82" s="32">
        <v>7</v>
      </c>
      <c r="I82" s="34">
        <f t="shared" si="22"/>
        <v>0.28000000000000003</v>
      </c>
      <c r="J82" s="27"/>
    </row>
    <row r="83" spans="1:10" x14ac:dyDescent="0.2">
      <c r="A83" s="31" t="s">
        <v>28</v>
      </c>
      <c r="B83" s="31" t="s">
        <v>395</v>
      </c>
      <c r="C83" s="32">
        <v>21</v>
      </c>
      <c r="D83" s="32">
        <v>11</v>
      </c>
      <c r="E83" s="33">
        <f t="shared" si="20"/>
        <v>0.52380952380952384</v>
      </c>
      <c r="F83" s="32">
        <v>4</v>
      </c>
      <c r="G83" s="34">
        <f t="shared" si="21"/>
        <v>0.19047619047619047</v>
      </c>
      <c r="H83" s="32">
        <v>6</v>
      </c>
      <c r="I83" s="34">
        <f t="shared" si="22"/>
        <v>0.2857142857142857</v>
      </c>
      <c r="J83" s="27"/>
    </row>
    <row r="84" spans="1:10" x14ac:dyDescent="0.2">
      <c r="A84" s="59" t="s">
        <v>36</v>
      </c>
      <c r="B84" s="60" t="s">
        <v>396</v>
      </c>
      <c r="C84" s="61">
        <v>37</v>
      </c>
      <c r="D84" s="62">
        <v>35</v>
      </c>
      <c r="E84" s="63">
        <f t="shared" si="20"/>
        <v>0.94594594594594594</v>
      </c>
      <c r="F84" s="62">
        <v>1</v>
      </c>
      <c r="G84" s="64">
        <f t="shared" si="21"/>
        <v>2.7027027027027029E-2</v>
      </c>
      <c r="H84" s="62">
        <v>1</v>
      </c>
      <c r="I84" s="64">
        <f t="shared" si="22"/>
        <v>2.7027027027027029E-2</v>
      </c>
      <c r="J84" s="27"/>
    </row>
    <row r="85" spans="1:10" x14ac:dyDescent="0.2">
      <c r="A85" s="54" t="s">
        <v>28</v>
      </c>
      <c r="B85" s="54" t="s">
        <v>397</v>
      </c>
      <c r="C85" s="55">
        <v>5</v>
      </c>
      <c r="D85" s="55">
        <v>0</v>
      </c>
      <c r="E85" s="56">
        <f t="shared" si="20"/>
        <v>0</v>
      </c>
      <c r="F85" s="55">
        <v>1</v>
      </c>
      <c r="G85" s="57">
        <f t="shared" si="21"/>
        <v>0.2</v>
      </c>
      <c r="H85" s="55">
        <v>4</v>
      </c>
      <c r="I85" s="57">
        <f t="shared" si="22"/>
        <v>0.8</v>
      </c>
      <c r="J85" s="27"/>
    </row>
    <row r="86" spans="1:10" x14ac:dyDescent="0.2">
      <c r="A86" s="54" t="s">
        <v>36</v>
      </c>
      <c r="B86" s="54" t="s">
        <v>398</v>
      </c>
      <c r="C86" s="65">
        <v>12</v>
      </c>
      <c r="D86" s="55">
        <v>1</v>
      </c>
      <c r="E86" s="56">
        <f t="shared" si="20"/>
        <v>8.3333333333333329E-2</v>
      </c>
      <c r="F86" s="55">
        <v>4</v>
      </c>
      <c r="G86" s="57">
        <f t="shared" si="21"/>
        <v>0.33333333333333331</v>
      </c>
      <c r="H86" s="55">
        <v>7</v>
      </c>
      <c r="I86" s="57">
        <f t="shared" si="22"/>
        <v>0.58333333333333337</v>
      </c>
      <c r="J86" s="27"/>
    </row>
    <row r="87" spans="1:10" x14ac:dyDescent="0.2">
      <c r="A87" s="83" t="s">
        <v>383</v>
      </c>
      <c r="B87" s="80"/>
      <c r="C87" s="46">
        <f t="shared" ref="C87:D87" si="23">SUM(C79:C86)</f>
        <v>167</v>
      </c>
      <c r="D87" s="46">
        <f t="shared" si="23"/>
        <v>92</v>
      </c>
      <c r="E87" s="47">
        <f>SUM(E79:E86)/8</f>
        <v>0.43411778536778539</v>
      </c>
      <c r="F87" s="46">
        <f>SUM(F79:F86)</f>
        <v>27</v>
      </c>
      <c r="G87" s="47">
        <f>SUM(G79:G86)/8</f>
        <v>0.18428293678293678</v>
      </c>
      <c r="H87" s="46">
        <f>SUM(H79:H86)</f>
        <v>48</v>
      </c>
      <c r="I87" s="47">
        <f>SUM(I79:I86)/8</f>
        <v>0.38159927784927788</v>
      </c>
      <c r="J87" s="48">
        <f>SUM(E87+G87+I87)</f>
        <v>1</v>
      </c>
    </row>
    <row r="88" spans="1:10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</row>
    <row r="89" spans="1:10" x14ac:dyDescent="0.2">
      <c r="A89" s="66" t="s">
        <v>406</v>
      </c>
      <c r="B89" s="29"/>
      <c r="C89" s="29"/>
      <c r="D89" s="29"/>
      <c r="E89" s="29"/>
      <c r="F89" s="29"/>
      <c r="G89" s="27"/>
      <c r="H89" s="27"/>
      <c r="I89" s="27"/>
      <c r="J89" s="27"/>
    </row>
    <row r="90" spans="1:10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</row>
    <row r="91" spans="1:10" x14ac:dyDescent="0.2">
      <c r="A91" s="28" t="s">
        <v>407</v>
      </c>
      <c r="B91" s="29"/>
      <c r="C91" s="29"/>
      <c r="D91" s="27"/>
      <c r="E91" s="27"/>
      <c r="F91" s="27"/>
      <c r="G91" s="27"/>
      <c r="H91" s="27"/>
      <c r="I91" s="27"/>
      <c r="J91" s="27"/>
    </row>
    <row r="92" spans="1:10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</row>
    <row r="93" spans="1:10" x14ac:dyDescent="0.2">
      <c r="A93" s="77" t="s">
        <v>385</v>
      </c>
      <c r="B93" s="77" t="s">
        <v>386</v>
      </c>
      <c r="C93" s="77" t="s">
        <v>387</v>
      </c>
      <c r="D93" s="79" t="s">
        <v>405</v>
      </c>
      <c r="E93" s="80"/>
      <c r="F93" s="79" t="s">
        <v>388</v>
      </c>
      <c r="G93" s="80"/>
      <c r="H93" s="79" t="s">
        <v>389</v>
      </c>
      <c r="I93" s="80"/>
      <c r="J93" s="27"/>
    </row>
    <row r="94" spans="1:10" x14ac:dyDescent="0.2">
      <c r="A94" s="78"/>
      <c r="B94" s="78"/>
      <c r="C94" s="78"/>
      <c r="D94" s="30" t="s">
        <v>387</v>
      </c>
      <c r="E94" s="30" t="s">
        <v>390</v>
      </c>
      <c r="F94" s="30" t="s">
        <v>387</v>
      </c>
      <c r="G94" s="30" t="s">
        <v>390</v>
      </c>
      <c r="H94" s="30" t="s">
        <v>387</v>
      </c>
      <c r="I94" s="30" t="s">
        <v>390</v>
      </c>
      <c r="J94" s="27"/>
    </row>
    <row r="95" spans="1:10" x14ac:dyDescent="0.2">
      <c r="A95" s="31" t="s">
        <v>28</v>
      </c>
      <c r="B95" s="31" t="s">
        <v>391</v>
      </c>
      <c r="C95" s="32">
        <v>27</v>
      </c>
      <c r="D95" s="32">
        <v>18</v>
      </c>
      <c r="E95" s="33">
        <f t="shared" ref="E95:E102" si="24">D95/C95</f>
        <v>0.66666666666666663</v>
      </c>
      <c r="F95" s="32">
        <v>2</v>
      </c>
      <c r="G95" s="34">
        <f t="shared" ref="G95:G102" si="25">F95/C95</f>
        <v>7.407407407407407E-2</v>
      </c>
      <c r="H95" s="32">
        <v>7</v>
      </c>
      <c r="I95" s="34">
        <f t="shared" ref="I95:I102" si="26">H95/C95</f>
        <v>0.25925925925925924</v>
      </c>
      <c r="J95" s="27"/>
    </row>
    <row r="96" spans="1:10" x14ac:dyDescent="0.2">
      <c r="A96" s="31" t="s">
        <v>36</v>
      </c>
      <c r="B96" s="31" t="s">
        <v>392</v>
      </c>
      <c r="C96" s="32">
        <v>14</v>
      </c>
      <c r="D96" s="32">
        <v>5</v>
      </c>
      <c r="E96" s="33">
        <f t="shared" si="24"/>
        <v>0.35714285714285715</v>
      </c>
      <c r="F96" s="32">
        <v>2</v>
      </c>
      <c r="G96" s="34">
        <f t="shared" si="25"/>
        <v>0.14285714285714285</v>
      </c>
      <c r="H96" s="32">
        <v>7</v>
      </c>
      <c r="I96" s="34">
        <f t="shared" si="26"/>
        <v>0.5</v>
      </c>
      <c r="J96" s="27"/>
    </row>
    <row r="97" spans="1:10" x14ac:dyDescent="0.2">
      <c r="A97" s="31" t="s">
        <v>28</v>
      </c>
      <c r="B97" s="31" t="s">
        <v>393</v>
      </c>
      <c r="C97" s="32">
        <v>26</v>
      </c>
      <c r="D97" s="32">
        <v>8</v>
      </c>
      <c r="E97" s="33">
        <f t="shared" si="24"/>
        <v>0.30769230769230771</v>
      </c>
      <c r="F97" s="32">
        <v>2</v>
      </c>
      <c r="G97" s="34">
        <f t="shared" si="25"/>
        <v>7.6923076923076927E-2</v>
      </c>
      <c r="H97" s="32">
        <v>16</v>
      </c>
      <c r="I97" s="34">
        <f t="shared" si="26"/>
        <v>0.61538461538461542</v>
      </c>
      <c r="J97" s="27"/>
    </row>
    <row r="98" spans="1:10" x14ac:dyDescent="0.2">
      <c r="A98" s="31" t="s">
        <v>28</v>
      </c>
      <c r="B98" s="31" t="s">
        <v>394</v>
      </c>
      <c r="C98" s="32">
        <v>25</v>
      </c>
      <c r="D98" s="32">
        <v>11</v>
      </c>
      <c r="E98" s="33">
        <f t="shared" si="24"/>
        <v>0.44</v>
      </c>
      <c r="F98" s="32">
        <v>6</v>
      </c>
      <c r="G98" s="34">
        <f t="shared" si="25"/>
        <v>0.24</v>
      </c>
      <c r="H98" s="32">
        <v>8</v>
      </c>
      <c r="I98" s="34">
        <f t="shared" si="26"/>
        <v>0.32</v>
      </c>
      <c r="J98" s="27"/>
    </row>
    <row r="99" spans="1:10" x14ac:dyDescent="0.2">
      <c r="A99" s="31" t="s">
        <v>28</v>
      </c>
      <c r="B99" s="31" t="s">
        <v>395</v>
      </c>
      <c r="C99" s="32">
        <v>21</v>
      </c>
      <c r="D99" s="32">
        <v>11</v>
      </c>
      <c r="E99" s="33">
        <f t="shared" si="24"/>
        <v>0.52380952380952384</v>
      </c>
      <c r="F99" s="32">
        <v>3</v>
      </c>
      <c r="G99" s="34">
        <f t="shared" si="25"/>
        <v>0.14285714285714285</v>
      </c>
      <c r="H99" s="32">
        <v>7</v>
      </c>
      <c r="I99" s="34">
        <f t="shared" si="26"/>
        <v>0.33333333333333331</v>
      </c>
      <c r="J99" s="27"/>
    </row>
    <row r="100" spans="1:10" x14ac:dyDescent="0.2">
      <c r="A100" s="59" t="s">
        <v>36</v>
      </c>
      <c r="B100" s="60" t="s">
        <v>396</v>
      </c>
      <c r="C100" s="61">
        <v>37</v>
      </c>
      <c r="D100" s="62">
        <v>33</v>
      </c>
      <c r="E100" s="63">
        <f t="shared" si="24"/>
        <v>0.89189189189189189</v>
      </c>
      <c r="F100" s="62">
        <v>1</v>
      </c>
      <c r="G100" s="64">
        <f t="shared" si="25"/>
        <v>2.7027027027027029E-2</v>
      </c>
      <c r="H100" s="62">
        <v>3</v>
      </c>
      <c r="I100" s="64">
        <f t="shared" si="26"/>
        <v>8.1081081081081086E-2</v>
      </c>
      <c r="J100" s="27"/>
    </row>
    <row r="101" spans="1:10" x14ac:dyDescent="0.2">
      <c r="A101" s="54" t="s">
        <v>28</v>
      </c>
      <c r="B101" s="54" t="s">
        <v>397</v>
      </c>
      <c r="C101" s="55">
        <v>5</v>
      </c>
      <c r="D101" s="55">
        <v>0</v>
      </c>
      <c r="E101" s="56">
        <f t="shared" si="24"/>
        <v>0</v>
      </c>
      <c r="F101" s="55">
        <v>1</v>
      </c>
      <c r="G101" s="57">
        <f t="shared" si="25"/>
        <v>0.2</v>
      </c>
      <c r="H101" s="55">
        <v>4</v>
      </c>
      <c r="I101" s="57">
        <f t="shared" si="26"/>
        <v>0.8</v>
      </c>
      <c r="J101" s="27"/>
    </row>
    <row r="102" spans="1:10" x14ac:dyDescent="0.2">
      <c r="A102" s="54" t="s">
        <v>36</v>
      </c>
      <c r="B102" s="54" t="s">
        <v>398</v>
      </c>
      <c r="C102" s="65">
        <v>12</v>
      </c>
      <c r="D102" s="55">
        <v>1</v>
      </c>
      <c r="E102" s="56">
        <f t="shared" si="24"/>
        <v>8.3333333333333329E-2</v>
      </c>
      <c r="F102" s="55">
        <v>3</v>
      </c>
      <c r="G102" s="57">
        <f t="shared" si="25"/>
        <v>0.25</v>
      </c>
      <c r="H102" s="55">
        <v>8</v>
      </c>
      <c r="I102" s="57">
        <f t="shared" si="26"/>
        <v>0.66666666666666663</v>
      </c>
      <c r="J102" s="27"/>
    </row>
    <row r="103" spans="1:10" x14ac:dyDescent="0.2">
      <c r="A103" s="83" t="s">
        <v>383</v>
      </c>
      <c r="B103" s="80"/>
      <c r="C103" s="46">
        <f t="shared" ref="C103:D103" si="27">SUM(C95:C102)</f>
        <v>167</v>
      </c>
      <c r="D103" s="46">
        <f t="shared" si="27"/>
        <v>87</v>
      </c>
      <c r="E103" s="47">
        <f>SUM(E95:E102)/8</f>
        <v>0.40881707256707261</v>
      </c>
      <c r="F103" s="46">
        <f>SUM(F95:F102)</f>
        <v>20</v>
      </c>
      <c r="G103" s="47">
        <f>SUM(G95:G102)/8</f>
        <v>0.14421730796730794</v>
      </c>
      <c r="H103" s="46">
        <f>SUM(H95:H102)</f>
        <v>60</v>
      </c>
      <c r="I103" s="47">
        <f>SUM(I95:I102)/8</f>
        <v>0.44696561946561947</v>
      </c>
      <c r="J103" s="48">
        <f>SUM(E103+G103+I103)</f>
        <v>1</v>
      </c>
    </row>
    <row r="104" spans="1:10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</row>
    <row r="105" spans="1:10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1:10" x14ac:dyDescent="0.2">
      <c r="A106" s="28" t="s">
        <v>408</v>
      </c>
      <c r="B106" s="29"/>
      <c r="C106" s="29"/>
      <c r="D106" s="27"/>
      <c r="E106" s="27"/>
      <c r="F106" s="27"/>
      <c r="G106" s="27"/>
      <c r="H106" s="27"/>
      <c r="I106" s="27"/>
      <c r="J106" s="27"/>
    </row>
    <row r="107" spans="1:10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</row>
    <row r="108" spans="1:10" x14ac:dyDescent="0.2">
      <c r="A108" s="77" t="s">
        <v>385</v>
      </c>
      <c r="B108" s="77" t="s">
        <v>386</v>
      </c>
      <c r="C108" s="77" t="s">
        <v>387</v>
      </c>
      <c r="D108" s="79" t="s">
        <v>405</v>
      </c>
      <c r="E108" s="80"/>
      <c r="F108" s="79" t="s">
        <v>388</v>
      </c>
      <c r="G108" s="80"/>
      <c r="H108" s="79" t="s">
        <v>389</v>
      </c>
      <c r="I108" s="80"/>
      <c r="J108" s="27"/>
    </row>
    <row r="109" spans="1:10" x14ac:dyDescent="0.2">
      <c r="A109" s="78"/>
      <c r="B109" s="78"/>
      <c r="C109" s="78"/>
      <c r="D109" s="30" t="s">
        <v>387</v>
      </c>
      <c r="E109" s="30" t="s">
        <v>390</v>
      </c>
      <c r="F109" s="30" t="s">
        <v>387</v>
      </c>
      <c r="G109" s="30" t="s">
        <v>390</v>
      </c>
      <c r="H109" s="30" t="s">
        <v>387</v>
      </c>
      <c r="I109" s="30" t="s">
        <v>390</v>
      </c>
      <c r="J109" s="27"/>
    </row>
    <row r="110" spans="1:10" x14ac:dyDescent="0.2">
      <c r="A110" s="31" t="s">
        <v>28</v>
      </c>
      <c r="B110" s="31" t="s">
        <v>391</v>
      </c>
      <c r="C110" s="32">
        <v>27</v>
      </c>
      <c r="D110" s="32">
        <v>9</v>
      </c>
      <c r="E110" s="33">
        <f t="shared" ref="E110:E117" si="28">D110/C110</f>
        <v>0.33333333333333331</v>
      </c>
      <c r="F110" s="32">
        <v>2</v>
      </c>
      <c r="G110" s="34">
        <f t="shared" ref="G110:G117" si="29">F110/C110</f>
        <v>7.407407407407407E-2</v>
      </c>
      <c r="H110" s="32">
        <v>16</v>
      </c>
      <c r="I110" s="34">
        <f t="shared" ref="I110:I117" si="30">H110/C110</f>
        <v>0.59259259259259256</v>
      </c>
      <c r="J110" s="27"/>
    </row>
    <row r="111" spans="1:10" x14ac:dyDescent="0.2">
      <c r="A111" s="67" t="s">
        <v>36</v>
      </c>
      <c r="B111" s="67" t="s">
        <v>392</v>
      </c>
      <c r="C111" s="68">
        <v>14</v>
      </c>
      <c r="D111" s="68">
        <v>3</v>
      </c>
      <c r="E111" s="69">
        <f t="shared" si="28"/>
        <v>0.21428571428571427</v>
      </c>
      <c r="F111" s="68">
        <v>1</v>
      </c>
      <c r="G111" s="70">
        <f t="shared" si="29"/>
        <v>7.1428571428571425E-2</v>
      </c>
      <c r="H111" s="68">
        <v>10</v>
      </c>
      <c r="I111" s="70">
        <f t="shared" si="30"/>
        <v>0.7142857142857143</v>
      </c>
      <c r="J111" s="27"/>
    </row>
    <row r="112" spans="1:10" x14ac:dyDescent="0.2">
      <c r="A112" s="71" t="s">
        <v>28</v>
      </c>
      <c r="B112" s="71" t="s">
        <v>393</v>
      </c>
      <c r="C112" s="72">
        <v>26</v>
      </c>
      <c r="D112" s="72">
        <v>4</v>
      </c>
      <c r="E112" s="73">
        <f t="shared" si="28"/>
        <v>0.15384615384615385</v>
      </c>
      <c r="F112" s="72">
        <v>3</v>
      </c>
      <c r="G112" s="74">
        <f t="shared" si="29"/>
        <v>0.11538461538461539</v>
      </c>
      <c r="H112" s="72">
        <v>19</v>
      </c>
      <c r="I112" s="74">
        <f t="shared" si="30"/>
        <v>0.73076923076923073</v>
      </c>
      <c r="J112" s="27"/>
    </row>
    <row r="113" spans="1:10" x14ac:dyDescent="0.2">
      <c r="A113" s="71" t="s">
        <v>28</v>
      </c>
      <c r="B113" s="71" t="s">
        <v>394</v>
      </c>
      <c r="C113" s="72">
        <v>25</v>
      </c>
      <c r="D113" s="72">
        <v>5</v>
      </c>
      <c r="E113" s="73">
        <f t="shared" si="28"/>
        <v>0.2</v>
      </c>
      <c r="F113" s="72">
        <v>12</v>
      </c>
      <c r="G113" s="74">
        <f t="shared" si="29"/>
        <v>0.48</v>
      </c>
      <c r="H113" s="72">
        <v>8</v>
      </c>
      <c r="I113" s="74">
        <f t="shared" si="30"/>
        <v>0.32</v>
      </c>
      <c r="J113" s="27"/>
    </row>
    <row r="114" spans="1:10" x14ac:dyDescent="0.2">
      <c r="A114" s="31" t="s">
        <v>28</v>
      </c>
      <c r="B114" s="31" t="s">
        <v>395</v>
      </c>
      <c r="C114" s="32">
        <v>21</v>
      </c>
      <c r="D114" s="32">
        <v>2</v>
      </c>
      <c r="E114" s="33">
        <f t="shared" si="28"/>
        <v>9.5238095238095233E-2</v>
      </c>
      <c r="F114" s="32">
        <v>3</v>
      </c>
      <c r="G114" s="34">
        <f t="shared" si="29"/>
        <v>0.14285714285714285</v>
      </c>
      <c r="H114" s="32">
        <v>16</v>
      </c>
      <c r="I114" s="34">
        <f t="shared" si="30"/>
        <v>0.76190476190476186</v>
      </c>
      <c r="J114" s="27"/>
    </row>
    <row r="115" spans="1:10" x14ac:dyDescent="0.2">
      <c r="A115" s="75" t="s">
        <v>36</v>
      </c>
      <c r="B115" s="71" t="s">
        <v>396</v>
      </c>
      <c r="C115" s="76">
        <v>37</v>
      </c>
      <c r="D115" s="72">
        <v>16</v>
      </c>
      <c r="E115" s="73">
        <f t="shared" si="28"/>
        <v>0.43243243243243246</v>
      </c>
      <c r="F115" s="72">
        <v>5</v>
      </c>
      <c r="G115" s="74">
        <f t="shared" si="29"/>
        <v>0.13513513513513514</v>
      </c>
      <c r="H115" s="72">
        <v>16</v>
      </c>
      <c r="I115" s="74">
        <f t="shared" si="30"/>
        <v>0.43243243243243246</v>
      </c>
      <c r="J115" s="27"/>
    </row>
    <row r="116" spans="1:10" x14ac:dyDescent="0.2">
      <c r="A116" s="49" t="s">
        <v>28</v>
      </c>
      <c r="B116" s="49" t="s">
        <v>397</v>
      </c>
      <c r="C116" s="51">
        <v>5</v>
      </c>
      <c r="D116" s="51">
        <v>0</v>
      </c>
      <c r="E116" s="52">
        <f t="shared" si="28"/>
        <v>0</v>
      </c>
      <c r="F116" s="51">
        <v>0</v>
      </c>
      <c r="G116" s="53">
        <f t="shared" si="29"/>
        <v>0</v>
      </c>
      <c r="H116" s="51">
        <v>5</v>
      </c>
      <c r="I116" s="53">
        <f t="shared" si="30"/>
        <v>1</v>
      </c>
      <c r="J116" s="27"/>
    </row>
    <row r="117" spans="1:10" x14ac:dyDescent="0.2">
      <c r="A117" s="49" t="s">
        <v>36</v>
      </c>
      <c r="B117" s="49" t="s">
        <v>398</v>
      </c>
      <c r="C117" s="50">
        <v>12</v>
      </c>
      <c r="D117" s="51">
        <v>1</v>
      </c>
      <c r="E117" s="52">
        <f t="shared" si="28"/>
        <v>8.3333333333333329E-2</v>
      </c>
      <c r="F117" s="51">
        <v>1</v>
      </c>
      <c r="G117" s="53">
        <f t="shared" si="29"/>
        <v>8.3333333333333329E-2</v>
      </c>
      <c r="H117" s="51">
        <v>10</v>
      </c>
      <c r="I117" s="53">
        <f t="shared" si="30"/>
        <v>0.83333333333333337</v>
      </c>
      <c r="J117" s="27"/>
    </row>
    <row r="118" spans="1:10" x14ac:dyDescent="0.2">
      <c r="A118" s="83" t="s">
        <v>383</v>
      </c>
      <c r="B118" s="80"/>
      <c r="C118" s="46">
        <f t="shared" ref="C118:D118" si="31">SUM(C110:C117)</f>
        <v>167</v>
      </c>
      <c r="D118" s="46">
        <f t="shared" si="31"/>
        <v>40</v>
      </c>
      <c r="E118" s="47">
        <f>SUM(E110:E117)/8</f>
        <v>0.1890586328086328</v>
      </c>
      <c r="F118" s="46">
        <f>SUM(F110:F117)</f>
        <v>27</v>
      </c>
      <c r="G118" s="47">
        <f>SUM(G110:G117)/8</f>
        <v>0.13777660902660901</v>
      </c>
      <c r="H118" s="46">
        <f>SUM(H110:H117)</f>
        <v>100</v>
      </c>
      <c r="I118" s="47">
        <f>SUM(I110:I117)/8</f>
        <v>0.67316475816475807</v>
      </c>
      <c r="J118" s="48">
        <f>SUM(E118+G118+I118)</f>
        <v>0.99999999999999989</v>
      </c>
    </row>
  </sheetData>
  <mergeCells count="57">
    <mergeCell ref="F108:G108"/>
    <mergeCell ref="H108:I108"/>
    <mergeCell ref="A118:B118"/>
    <mergeCell ref="A87:B87"/>
    <mergeCell ref="A93:A94"/>
    <mergeCell ref="B93:B94"/>
    <mergeCell ref="C93:C94"/>
    <mergeCell ref="D93:E93"/>
    <mergeCell ref="F93:G93"/>
    <mergeCell ref="H93:I93"/>
    <mergeCell ref="A103:B103"/>
    <mergeCell ref="A108:A109"/>
    <mergeCell ref="B108:B109"/>
    <mergeCell ref="C108:C109"/>
    <mergeCell ref="D108:E108"/>
    <mergeCell ref="F63:G63"/>
    <mergeCell ref="H63:I63"/>
    <mergeCell ref="A73:B73"/>
    <mergeCell ref="A77:A78"/>
    <mergeCell ref="B77:B78"/>
    <mergeCell ref="C77:C78"/>
    <mergeCell ref="D77:E77"/>
    <mergeCell ref="F77:G77"/>
    <mergeCell ref="H77:I77"/>
    <mergeCell ref="A59:B59"/>
    <mergeCell ref="A63:A64"/>
    <mergeCell ref="B63:B64"/>
    <mergeCell ref="C63:C64"/>
    <mergeCell ref="D63:E63"/>
    <mergeCell ref="F34:G34"/>
    <mergeCell ref="H34:I34"/>
    <mergeCell ref="A44:B44"/>
    <mergeCell ref="A49:A50"/>
    <mergeCell ref="B49:B50"/>
    <mergeCell ref="C49:C50"/>
    <mergeCell ref="D49:E49"/>
    <mergeCell ref="F49:G49"/>
    <mergeCell ref="H49:I49"/>
    <mergeCell ref="A30:B30"/>
    <mergeCell ref="A34:A35"/>
    <mergeCell ref="B34:B35"/>
    <mergeCell ref="C34:C35"/>
    <mergeCell ref="D34:E34"/>
    <mergeCell ref="H4:I4"/>
    <mergeCell ref="A16:E16"/>
    <mergeCell ref="A14:B14"/>
    <mergeCell ref="A20:A21"/>
    <mergeCell ref="B20:B21"/>
    <mergeCell ref="C20:C21"/>
    <mergeCell ref="D20:E20"/>
    <mergeCell ref="F20:G20"/>
    <mergeCell ref="H20:I20"/>
    <mergeCell ref="A4:A5"/>
    <mergeCell ref="B4:B5"/>
    <mergeCell ref="C4:C5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detalhados</vt:lpstr>
      <vt:lpstr>Tabelas por Região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Aguiar Freitas De Lima</dc:creator>
  <dcterms:created xsi:type="dcterms:W3CDTF">2021-03-31T19:42:02Z</dcterms:created>
</cp:coreProperties>
</file>