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8CA8D1D8-D4A2-469B-8266-089F2CFAA67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BRIL" sheetId="1" r:id="rId1"/>
    <sheet name="REPASSE" sheetId="2" r:id="rId2"/>
    <sheet name="Plan1" sheetId="4" state="hidden" r:id="rId3"/>
  </sheets>
  <definedNames>
    <definedName name="_xlnm._FilterDatabase" localSheetId="0" hidden="1">ABRIL!#REF!</definedName>
    <definedName name="_xlnm._FilterDatabase" localSheetId="2" hidden="1">Plan1!$A$1:$L$247</definedName>
    <definedName name="_xlnm._FilterDatabase" localSheetId="1" hidden="1">REPASSE!$A$2:$U$32</definedName>
    <definedName name="_xlnm.Print_Area" localSheetId="1">REPASSE!$A$1:$I$29</definedName>
    <definedName name="_xlnm.Print_Titles" localSheetId="0">ABRIL!$1:$2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B67" i="2"/>
  <c r="I52" i="2"/>
  <c r="H52" i="2"/>
  <c r="J52" i="2"/>
  <c r="D53" i="2"/>
  <c r="F12" i="2" l="1"/>
  <c r="H12" i="2" s="1"/>
  <c r="F8" i="2"/>
  <c r="C52" i="2"/>
  <c r="C58" i="2"/>
  <c r="F53" i="2"/>
  <c r="E53" i="2"/>
  <c r="G52" i="2" l="1"/>
  <c r="J29" i="2" l="1"/>
  <c r="D81" i="2" l="1"/>
  <c r="D82" i="2"/>
  <c r="A51" i="2" l="1"/>
  <c r="A53" i="2" s="1"/>
  <c r="B52" i="2"/>
  <c r="E59" i="2"/>
  <c r="D74" i="2" l="1"/>
  <c r="D76" i="2" s="1"/>
  <c r="F13" i="2" l="1"/>
  <c r="G29" i="2" l="1"/>
  <c r="E50" i="2"/>
  <c r="D59" i="2" s="1"/>
  <c r="A59" i="2"/>
  <c r="A1" i="2" l="1"/>
  <c r="P29" i="2" l="1"/>
  <c r="D16" i="2" l="1"/>
  <c r="B25" i="2" l="1"/>
  <c r="E25" i="2"/>
  <c r="D25" i="2"/>
  <c r="H25" i="2" l="1"/>
  <c r="L25" i="2"/>
  <c r="K25" i="2"/>
  <c r="F25" i="2"/>
  <c r="E6" i="2" l="1"/>
  <c r="F6" i="2" l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B4" i="2" l="1"/>
  <c r="D4" i="2"/>
  <c r="L4" i="2" l="1"/>
  <c r="K4" i="2"/>
  <c r="E4" i="2"/>
  <c r="H4" i="2" s="1"/>
  <c r="F4" i="2"/>
  <c r="B23" i="2"/>
  <c r="D3" i="2"/>
  <c r="D6" i="2"/>
  <c r="E8" i="2"/>
  <c r="D10" i="2"/>
  <c r="D11" i="2"/>
  <c r="D12" i="2"/>
  <c r="D13" i="2"/>
  <c r="D15" i="2"/>
  <c r="E16" i="2"/>
  <c r="D17" i="2"/>
  <c r="D18" i="2"/>
  <c r="D19" i="2"/>
  <c r="E19" i="2"/>
  <c r="D20" i="2"/>
  <c r="E20" i="2"/>
  <c r="D21" i="2"/>
  <c r="D22" i="2"/>
  <c r="D23" i="2"/>
  <c r="E23" i="2"/>
  <c r="D24" i="2"/>
  <c r="D26" i="2"/>
  <c r="D27" i="2"/>
  <c r="D28" i="2"/>
  <c r="E28" i="2"/>
  <c r="B3" i="2"/>
  <c r="K3" i="2" s="1"/>
  <c r="B5" i="2"/>
  <c r="D5" i="2"/>
  <c r="E5" i="2"/>
  <c r="B6" i="2"/>
  <c r="B7" i="2"/>
  <c r="D7" i="2"/>
  <c r="E7" i="2"/>
  <c r="B8" i="2"/>
  <c r="D8" i="2"/>
  <c r="B9" i="2"/>
  <c r="D9" i="2"/>
  <c r="E9" i="2"/>
  <c r="B10" i="2"/>
  <c r="B11" i="2"/>
  <c r="E11" i="2"/>
  <c r="B12" i="2"/>
  <c r="B13" i="2"/>
  <c r="B14" i="2"/>
  <c r="K14" i="2" s="1"/>
  <c r="D14" i="2"/>
  <c r="B15" i="2"/>
  <c r="E15" i="2"/>
  <c r="B16" i="2"/>
  <c r="B17" i="2"/>
  <c r="K17" i="2" s="1"/>
  <c r="B18" i="2"/>
  <c r="B19" i="2"/>
  <c r="B20" i="2"/>
  <c r="B21" i="2"/>
  <c r="B22" i="2"/>
  <c r="B24" i="2"/>
  <c r="B26" i="2"/>
  <c r="B27" i="2"/>
  <c r="B28" i="2"/>
  <c r="H11" i="2" l="1"/>
  <c r="B29" i="2"/>
  <c r="A31" i="2" s="1"/>
  <c r="D29" i="2"/>
  <c r="H5" i="2"/>
  <c r="H8" i="2"/>
  <c r="L19" i="2"/>
  <c r="K19" i="2"/>
  <c r="L5" i="2"/>
  <c r="K5" i="2"/>
  <c r="K28" i="2"/>
  <c r="L28" i="2"/>
  <c r="L15" i="2"/>
  <c r="K15" i="2"/>
  <c r="L6" i="2"/>
  <c r="K6" i="2"/>
  <c r="L21" i="2"/>
  <c r="K21" i="2"/>
  <c r="L17" i="2"/>
  <c r="K24" i="2"/>
  <c r="L24" i="2"/>
  <c r="L13" i="2"/>
  <c r="K13" i="2"/>
  <c r="L10" i="2"/>
  <c r="K10" i="2"/>
  <c r="K7" i="2"/>
  <c r="L7" i="2"/>
  <c r="L22" i="2"/>
  <c r="K22" i="2"/>
  <c r="L18" i="2"/>
  <c r="K18" i="2"/>
  <c r="L8" i="2"/>
  <c r="K8" i="2"/>
  <c r="L3" i="2"/>
  <c r="L27" i="2"/>
  <c r="K27" i="2"/>
  <c r="L26" i="2"/>
  <c r="K26" i="2"/>
  <c r="K20" i="2"/>
  <c r="L20" i="2"/>
  <c r="K16" i="2"/>
  <c r="L16" i="2"/>
  <c r="L14" i="2"/>
  <c r="K11" i="2"/>
  <c r="L11" i="2"/>
  <c r="L9" i="2"/>
  <c r="K9" i="2"/>
  <c r="L23" i="2"/>
  <c r="K23" i="2"/>
  <c r="K12" i="2"/>
  <c r="L12" i="2"/>
  <c r="H19" i="2"/>
  <c r="H20" i="2"/>
  <c r="H23" i="2"/>
  <c r="E22" i="2"/>
  <c r="H22" i="2" s="1"/>
  <c r="E18" i="2"/>
  <c r="H18" i="2" s="1"/>
  <c r="E10" i="2"/>
  <c r="H10" i="2" s="1"/>
  <c r="E3" i="2"/>
  <c r="H3" i="2" s="1"/>
  <c r="E26" i="2"/>
  <c r="H26" i="2" s="1"/>
  <c r="E24" i="2"/>
  <c r="H24" i="2" s="1"/>
  <c r="E21" i="2"/>
  <c r="H21" i="2" s="1"/>
  <c r="E14" i="2"/>
  <c r="H14" i="2" s="1"/>
  <c r="E13" i="2"/>
  <c r="H13" i="2" s="1"/>
  <c r="E12" i="2"/>
  <c r="F16" i="2"/>
  <c r="H16" i="2"/>
  <c r="F24" i="2"/>
  <c r="H6" i="2"/>
  <c r="H28" i="2"/>
  <c r="H7" i="2"/>
  <c r="H15" i="2"/>
  <c r="H9" i="2"/>
  <c r="F17" i="2"/>
  <c r="F32" i="2" l="1"/>
  <c r="K29" i="2"/>
  <c r="F3" i="2"/>
  <c r="F5" i="2"/>
  <c r="F20" i="2"/>
  <c r="E27" i="2"/>
  <c r="H27" i="2" s="1"/>
  <c r="F9" i="2"/>
  <c r="F23" i="2"/>
  <c r="F21" i="2"/>
  <c r="F11" i="2"/>
  <c r="F28" i="2"/>
  <c r="F22" i="2"/>
  <c r="F26" i="2"/>
  <c r="F15" i="2"/>
  <c r="F18" i="2"/>
  <c r="F7" i="2"/>
  <c r="F19" i="2"/>
  <c r="F10" i="2"/>
  <c r="F14" i="2"/>
  <c r="F27" i="2"/>
  <c r="E17" i="2"/>
  <c r="E29" i="2" l="1"/>
  <c r="F29" i="2"/>
  <c r="H17" i="2"/>
  <c r="F30" i="2" l="1"/>
  <c r="G31" i="2" s="1"/>
  <c r="H29" i="2"/>
  <c r="D32" i="2"/>
  <c r="F31" i="2" l="1"/>
</calcChain>
</file>

<file path=xl/sharedStrings.xml><?xml version="1.0" encoding="utf-8"?>
<sst xmlns="http://schemas.openxmlformats.org/spreadsheetml/2006/main" count="2963" uniqueCount="1146">
  <si>
    <t>RR</t>
  </si>
  <si>
    <t>TO</t>
  </si>
  <si>
    <t>Quant. Mun.</t>
  </si>
  <si>
    <t>MÊS BASE</t>
  </si>
  <si>
    <t>Valor Recebido</t>
  </si>
  <si>
    <t>Valor CONASEMS</t>
  </si>
  <si>
    <t>DIFERENÇA (+/-)</t>
  </si>
  <si>
    <t>Tabela</t>
  </si>
  <si>
    <t>Própria</t>
  </si>
  <si>
    <t>TOTAL</t>
  </si>
  <si>
    <t>Percentual Conasems</t>
  </si>
  <si>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</si>
  <si>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</si>
  <si>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</si>
  <si>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</si>
  <si>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</si>
  <si>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</si>
  <si>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</si>
  <si>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</si>
  <si>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</si>
  <si>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</si>
  <si>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</si>
  <si>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</si>
  <si>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</si>
  <si>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</si>
  <si>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</si>
  <si>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</si>
  <si>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</si>
  <si>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</si>
  <si>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</si>
  <si>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</si>
  <si>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</si>
  <si>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</si>
  <si>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</si>
  <si>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</si>
  <si>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</si>
  <si>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</si>
  <si>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</si>
  <si>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</si>
  <si>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</si>
  <si>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</si>
  <si>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</si>
  <si>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</si>
  <si>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</si>
  <si>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</si>
  <si>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</si>
  <si>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</si>
  <si>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</si>
  <si>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</si>
  <si>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</si>
  <si>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</si>
  <si>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</si>
  <si>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</si>
  <si>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</si>
  <si>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</si>
  <si>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</si>
  <si>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</si>
  <si>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</si>
  <si>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</si>
  <si>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</si>
  <si>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</si>
  <si>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</si>
  <si>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</si>
  <si>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</si>
  <si>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</si>
  <si>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</si>
  <si>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</si>
  <si>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</si>
  <si>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</si>
  <si>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</si>
  <si>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</si>
  <si>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</si>
  <si>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</si>
  <si>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</si>
  <si>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</si>
  <si>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</si>
  <si>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</si>
  <si>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</si>
  <si>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</si>
  <si>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</si>
  <si>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</si>
  <si>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</si>
  <si>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</si>
  <si>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</si>
  <si>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</si>
  <si>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</si>
  <si>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</si>
  <si>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</si>
  <si>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</si>
  <si>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</si>
  <si>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</si>
  <si>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</si>
  <si>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</si>
  <si>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</si>
  <si>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</si>
  <si>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</si>
  <si>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</si>
  <si>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</si>
  <si>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</si>
  <si>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</si>
  <si>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</si>
  <si>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</si>
  <si>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</si>
  <si>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</si>
  <si>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</si>
  <si>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</si>
  <si>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</si>
  <si>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</si>
  <si>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</si>
  <si>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</si>
  <si>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</si>
  <si>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</si>
  <si>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</si>
  <si>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</si>
  <si>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</si>
  <si>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</si>
  <si>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</si>
  <si>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</si>
  <si>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</si>
  <si>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</si>
  <si>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</si>
  <si>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</si>
  <si>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AC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</si>
  <si>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</si>
  <si>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</si>
  <si>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</si>
  <si>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</si>
  <si>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</si>
  <si>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</si>
  <si>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</si>
  <si>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</si>
  <si>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</si>
  <si>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</si>
  <si>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</si>
  <si>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</si>
  <si>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</si>
  <si>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</si>
  <si>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</si>
  <si>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</si>
  <si>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</si>
  <si>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</si>
  <si>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</si>
  <si>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</si>
  <si>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</si>
  <si>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</si>
  <si>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</si>
  <si>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</si>
  <si>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</si>
  <si>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</si>
  <si>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</si>
  <si>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</si>
  <si>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</si>
  <si>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</si>
  <si>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</si>
  <si>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</si>
  <si>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</si>
  <si>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</si>
  <si>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</si>
  <si>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</si>
  <si>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</si>
  <si>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</si>
  <si>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</si>
  <si>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</si>
  <si>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</si>
  <si>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</si>
  <si>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</si>
  <si>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</si>
  <si>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</si>
  <si>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</si>
  <si>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</si>
  <si>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</si>
  <si>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</si>
  <si>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</si>
  <si>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</si>
  <si>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</si>
  <si>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</si>
  <si>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</si>
  <si>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</si>
  <si>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</si>
  <si>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</si>
  <si>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</si>
  <si>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</si>
  <si>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</si>
  <si>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</si>
  <si>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</si>
  <si>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</si>
  <si>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</si>
  <si>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</si>
  <si>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</si>
  <si>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</si>
  <si>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</si>
  <si>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</si>
  <si>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</si>
  <si>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</si>
  <si>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</si>
  <si>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</si>
  <si>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</si>
  <si>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</si>
  <si>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</si>
  <si>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</si>
  <si>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</si>
  <si>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</si>
  <si>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</si>
  <si>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</si>
  <si>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</si>
  <si>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</si>
  <si>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</si>
  <si>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</si>
  <si>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</si>
  <si>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</si>
  <si>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</si>
  <si>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</si>
  <si>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</si>
  <si>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</si>
  <si>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</si>
  <si>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</si>
  <si>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</si>
  <si>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</si>
  <si>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</si>
  <si>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</si>
  <si>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</si>
  <si>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</si>
  <si>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</si>
  <si>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</si>
  <si>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</si>
  <si>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</si>
  <si>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</si>
  <si>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</si>
  <si>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</si>
  <si>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</si>
  <si>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</si>
  <si>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</si>
  <si>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</si>
  <si>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</si>
  <si>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</si>
  <si>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</si>
  <si>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</si>
  <si>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</si>
  <si>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</si>
  <si>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</si>
  <si>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</si>
  <si>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</si>
  <si>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</si>
  <si>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</si>
  <si>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</si>
  <si>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</si>
  <si>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</si>
  <si>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</si>
  <si>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</si>
  <si>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</si>
  <si>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</si>
  <si>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</si>
  <si>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</si>
  <si>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</si>
  <si>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</si>
  <si>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</si>
  <si>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</si>
  <si>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</si>
  <si>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</si>
  <si>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</si>
  <si>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</si>
  <si>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</si>
  <si>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</si>
  <si>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</si>
  <si>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</si>
  <si>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</si>
  <si>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</si>
  <si>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</si>
  <si>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</si>
  <si>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</si>
  <si>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</si>
  <si>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</si>
  <si>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</si>
  <si>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</si>
  <si>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</si>
  <si>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</si>
  <si>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</si>
  <si>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</si>
  <si>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</si>
  <si>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</si>
  <si>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</si>
  <si>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</si>
  <si>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</si>
  <si>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</si>
  <si>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</si>
  <si>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</si>
  <si>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</si>
  <si>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</si>
  <si>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</si>
  <si>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</si>
  <si>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</si>
  <si>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</si>
  <si>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</si>
  <si>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</si>
  <si>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</si>
  <si>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</si>
  <si>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</si>
  <si>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</si>
  <si>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</si>
  <si>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</si>
  <si>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</si>
  <si>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</si>
  <si>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</si>
  <si>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</si>
  <si>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</si>
  <si>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</si>
  <si>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</si>
  <si>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</si>
  <si>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</si>
  <si>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</si>
  <si>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</si>
  <si>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</si>
  <si>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</si>
  <si>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</si>
  <si>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</si>
  <si>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</si>
  <si>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</si>
  <si>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</si>
  <si>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</si>
  <si>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</si>
  <si>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</si>
  <si>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</si>
  <si>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</si>
  <si>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</si>
  <si>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</si>
  <si>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</si>
  <si>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</si>
  <si>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</si>
  <si>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</si>
  <si>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</si>
  <si>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</si>
  <si>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</si>
  <si>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</si>
  <si>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</si>
  <si>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</si>
  <si>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</si>
  <si>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</si>
  <si>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</si>
  <si>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</si>
  <si>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</si>
  <si>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</si>
  <si>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</si>
  <si>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</si>
  <si>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</si>
  <si>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</si>
  <si>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</si>
  <si>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</si>
  <si>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</si>
  <si>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</si>
  <si>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</si>
  <si>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</si>
  <si>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</si>
  <si>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</si>
  <si>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</si>
  <si>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</si>
  <si>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</si>
  <si>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</si>
  <si>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</si>
  <si>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</si>
  <si>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</si>
  <si>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</si>
  <si>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</si>
  <si>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</si>
  <si>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</si>
  <si>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</si>
  <si>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</si>
  <si>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</si>
  <si>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</si>
  <si>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</si>
  <si>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</si>
  <si>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</si>
  <si>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</si>
  <si>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</si>
  <si>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</si>
  <si>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</si>
  <si>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</si>
  <si>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</si>
  <si>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</si>
  <si>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</si>
  <si>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</si>
  <si>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</si>
  <si>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</si>
  <si>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</si>
  <si>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</si>
  <si>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</si>
  <si>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</si>
  <si>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</si>
  <si>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</si>
  <si>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</si>
  <si>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</si>
  <si>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</si>
  <si>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</si>
  <si>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</si>
  <si>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</si>
  <si>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</si>
  <si>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</si>
  <si>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</si>
  <si>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</si>
  <si>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</si>
  <si>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</si>
  <si>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</si>
  <si>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</si>
  <si>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</si>
  <si>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</si>
  <si>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</si>
  <si>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</si>
  <si>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</si>
  <si>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</si>
  <si>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</si>
  <si>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</si>
  <si>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</si>
  <si>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</si>
  <si>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</si>
  <si>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</si>
  <si>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</si>
  <si>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</si>
  <si>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</si>
  <si>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</si>
  <si>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</si>
  <si>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</si>
  <si>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</si>
  <si>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</si>
  <si>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</si>
  <si>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</si>
  <si>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</si>
  <si>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</si>
  <si>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</si>
  <si>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</si>
  <si>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</si>
  <si>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</si>
  <si>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</si>
  <si>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</si>
  <si>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</si>
  <si>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</si>
  <si>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</si>
  <si>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</si>
  <si>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</si>
  <si>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</si>
  <si>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</si>
  <si>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</si>
  <si>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</si>
  <si>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</si>
  <si>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</si>
  <si>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</si>
  <si>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</si>
  <si>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</si>
  <si>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</si>
  <si>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</si>
  <si>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</si>
  <si>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</si>
  <si>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</si>
  <si>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</si>
  <si>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</si>
  <si>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</si>
  <si>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</si>
  <si>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</si>
  <si>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</si>
  <si>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</si>
  <si>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</si>
  <si>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</si>
  <si>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</si>
  <si>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</si>
  <si>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</si>
  <si>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</si>
  <si>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</si>
  <si>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</si>
  <si>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</si>
  <si>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</si>
  <si>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</si>
  <si>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</si>
  <si>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</si>
  <si>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</si>
  <si>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</si>
  <si>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</si>
  <si>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</si>
  <si>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</si>
  <si>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</si>
  <si>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</si>
  <si>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</si>
  <si>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</si>
  <si>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</si>
  <si>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</si>
  <si>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</si>
  <si>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RO</t>
  </si>
  <si>
    <t>RS</t>
  </si>
  <si>
    <t>SE</t>
  </si>
  <si>
    <t>SP</t>
  </si>
  <si>
    <t>MT</t>
  </si>
  <si>
    <t>PA</t>
  </si>
  <si>
    <t>MONTE ALEGRE</t>
  </si>
  <si>
    <t>PB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</si>
  <si>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</si>
  <si>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</si>
  <si>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</si>
  <si>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</si>
  <si>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</si>
  <si>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</si>
  <si>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</si>
  <si>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</si>
  <si>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</si>
  <si>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</si>
  <si>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</si>
  <si>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</si>
  <si>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</si>
  <si>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AL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</si>
  <si>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</si>
  <si>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</si>
  <si>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</si>
  <si>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</si>
  <si>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</si>
  <si>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</si>
  <si>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</si>
  <si>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</si>
  <si>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</si>
  <si>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</si>
  <si>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</si>
  <si>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PE</t>
  </si>
  <si>
    <t>BREJINHO</t>
  </si>
  <si>
    <t>PI</t>
  </si>
  <si>
    <t>PR</t>
  </si>
  <si>
    <t>SAO TOME</t>
  </si>
  <si>
    <t>RJ</t>
  </si>
  <si>
    <t>PIRANHAS</t>
  </si>
  <si>
    <t>VICOSA</t>
  </si>
  <si>
    <t>AM</t>
  </si>
  <si>
    <t>AP</t>
  </si>
  <si>
    <t>006</t>
  </si>
  <si>
    <t>BA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</si>
  <si>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</si>
  <si>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</si>
  <si>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</si>
  <si>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</si>
  <si>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</si>
  <si>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</si>
  <si>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</si>
  <si>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</si>
  <si>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</si>
  <si>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CE</t>
  </si>
  <si>
    <t>HIDROLANDIA</t>
  </si>
  <si>
    <t>SAO GONCALO DO AMARANTE</t>
  </si>
  <si>
    <t>ES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</si>
  <si>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</si>
  <si>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</si>
  <si>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</si>
  <si>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</si>
  <si>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</si>
  <si>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</si>
  <si>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</si>
  <si>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</si>
  <si>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</si>
  <si>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</si>
  <si>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</si>
  <si>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</si>
  <si>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</si>
  <si>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</si>
  <si>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</si>
  <si>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</si>
  <si>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</si>
  <si>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</si>
  <si>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</si>
  <si>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</si>
  <si>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</si>
  <si>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</si>
  <si>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</si>
  <si>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</si>
  <si>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</si>
  <si>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</si>
  <si>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</si>
  <si>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</si>
  <si>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</si>
  <si>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</si>
  <si>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</si>
  <si>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</si>
  <si>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</si>
  <si>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</si>
  <si>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</si>
  <si>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</si>
  <si>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</si>
  <si>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</si>
  <si>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</si>
  <si>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</si>
  <si>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</si>
  <si>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</si>
  <si>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</si>
  <si>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</si>
  <si>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</si>
  <si>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</si>
  <si>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</si>
  <si>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</si>
  <si>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</si>
  <si>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</si>
  <si>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</si>
  <si>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</si>
  <si>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</si>
  <si>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</si>
  <si>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</si>
  <si>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</si>
  <si>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</si>
  <si>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</si>
  <si>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</si>
  <si>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</si>
  <si>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</si>
  <si>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</si>
  <si>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</si>
  <si>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</si>
  <si>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</si>
  <si>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</si>
  <si>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</si>
  <si>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</si>
  <si>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</si>
  <si>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</si>
  <si>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</si>
  <si>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</si>
  <si>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</si>
  <si>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</si>
  <si>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</si>
  <si>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</si>
  <si>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</si>
  <si>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</si>
  <si>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</si>
  <si>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</si>
  <si>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</si>
  <si>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</si>
  <si>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</si>
  <si>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</si>
  <si>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</si>
  <si>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</si>
  <si>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</si>
  <si>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</si>
  <si>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</si>
  <si>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</si>
  <si>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</si>
  <si>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</si>
  <si>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</si>
  <si>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</si>
  <si>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</si>
  <si>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</si>
  <si>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</si>
  <si>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</si>
  <si>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</si>
  <si>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</si>
  <si>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</si>
  <si>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</si>
  <si>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</si>
  <si>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</si>
  <si>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</si>
  <si>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</si>
  <si>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</si>
  <si>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</si>
  <si>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</si>
  <si>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</si>
  <si>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</si>
  <si>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</si>
  <si>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</si>
  <si>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</si>
  <si>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</si>
  <si>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</si>
  <si>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</si>
  <si>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</si>
  <si>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</si>
  <si>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</si>
  <si>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</si>
  <si>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</si>
  <si>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</si>
  <si>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</si>
  <si>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</si>
  <si>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</si>
  <si>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</si>
  <si>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</si>
  <si>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</si>
  <si>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</si>
  <si>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</si>
  <si>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</si>
  <si>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</si>
  <si>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</si>
  <si>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</si>
  <si>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</si>
  <si>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</si>
  <si>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</si>
  <si>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</si>
  <si>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</si>
  <si>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</si>
  <si>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</si>
  <si>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</si>
  <si>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</si>
  <si>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</si>
  <si>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</si>
  <si>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</si>
  <si>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</si>
  <si>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</si>
  <si>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</si>
  <si>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</si>
  <si>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</si>
  <si>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</si>
  <si>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</si>
  <si>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</si>
  <si>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</si>
  <si>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</si>
  <si>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</si>
  <si>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</si>
  <si>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</si>
  <si>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</si>
  <si>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</si>
  <si>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</si>
  <si>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</si>
  <si>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</si>
  <si>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</si>
  <si>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</si>
  <si>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</si>
  <si>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</si>
  <si>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</si>
  <si>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</si>
  <si>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</si>
  <si>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</si>
  <si>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</si>
  <si>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</si>
  <si>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</si>
  <si>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</si>
  <si>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</si>
  <si>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</si>
  <si>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</si>
  <si>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</si>
  <si>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</si>
  <si>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</si>
  <si>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</si>
  <si>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</si>
  <si>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</si>
  <si>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</si>
  <si>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</si>
  <si>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</si>
  <si>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</si>
  <si>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</si>
  <si>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</si>
  <si>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</si>
  <si>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</si>
  <si>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</si>
  <si>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</si>
  <si>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</si>
  <si>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</si>
  <si>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</si>
  <si>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</si>
  <si>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</si>
  <si>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</si>
  <si>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</si>
  <si>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</si>
  <si>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</si>
  <si>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</si>
  <si>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</si>
  <si>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</si>
  <si>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</si>
  <si>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</si>
  <si>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</si>
  <si>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</si>
  <si>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</si>
  <si>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</si>
  <si>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</si>
  <si>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</si>
  <si>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</si>
  <si>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</si>
  <si>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</si>
  <si>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</si>
  <si>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</si>
  <si>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</si>
  <si>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</si>
  <si>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</si>
  <si>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</si>
  <si>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</si>
  <si>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</si>
  <si>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</si>
  <si>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</si>
  <si>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</si>
  <si>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</si>
  <si>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</si>
  <si>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</si>
  <si>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</si>
  <si>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</si>
  <si>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</si>
  <si>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</si>
  <si>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</si>
  <si>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</si>
  <si>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</si>
  <si>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</si>
  <si>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</si>
  <si>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</si>
  <si>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</si>
  <si>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</si>
  <si>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</si>
  <si>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</si>
  <si>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</si>
  <si>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</si>
  <si>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</si>
  <si>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</si>
  <si>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</si>
  <si>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</si>
  <si>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</si>
  <si>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</si>
  <si>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</si>
  <si>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</si>
  <si>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</si>
  <si>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</si>
  <si>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</si>
  <si>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</si>
  <si>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</si>
  <si>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</si>
  <si>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</si>
  <si>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</si>
  <si>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</si>
  <si>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</si>
  <si>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</si>
  <si>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</si>
  <si>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</si>
  <si>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</si>
  <si>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</si>
  <si>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</si>
  <si>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</si>
  <si>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</si>
  <si>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</si>
  <si>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</si>
  <si>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</si>
  <si>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</si>
  <si>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</si>
  <si>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</si>
  <si>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</si>
  <si>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</si>
  <si>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</si>
  <si>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</si>
  <si>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</si>
  <si>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</si>
  <si>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</si>
  <si>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</si>
  <si>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</si>
  <si>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</si>
  <si>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</si>
  <si>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</si>
  <si>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</si>
  <si>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</si>
  <si>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</si>
  <si>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</si>
  <si>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</si>
  <si>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</si>
  <si>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</si>
  <si>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</si>
  <si>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</si>
  <si>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</si>
  <si>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</si>
  <si>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</si>
  <si>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</si>
  <si>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</si>
  <si>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</si>
  <si>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</si>
  <si>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</si>
  <si>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</si>
  <si>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</si>
  <si>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</si>
  <si>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</si>
  <si>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</si>
  <si>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</si>
  <si>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</si>
  <si>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</si>
  <si>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</si>
  <si>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</si>
  <si>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</si>
  <si>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</si>
  <si>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</si>
  <si>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</si>
  <si>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</si>
  <si>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</si>
  <si>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</si>
  <si>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</si>
  <si>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</si>
  <si>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</si>
  <si>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</si>
  <si>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</si>
  <si>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</si>
  <si>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</si>
  <si>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</si>
  <si>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</si>
  <si>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</si>
  <si>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</si>
  <si>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</si>
  <si>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</si>
  <si>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</si>
  <si>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</si>
  <si>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</si>
  <si>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</si>
  <si>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</si>
  <si>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</si>
  <si>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</si>
  <si>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</si>
  <si>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</si>
  <si>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</si>
  <si>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</si>
  <si>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</si>
  <si>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</si>
  <si>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</si>
  <si>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</si>
  <si>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</si>
  <si>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</si>
  <si>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</si>
  <si>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</si>
  <si>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</si>
  <si>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</si>
  <si>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</si>
  <si>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</si>
  <si>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</si>
  <si>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</si>
  <si>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</si>
  <si>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</si>
  <si>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</si>
  <si>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</si>
  <si>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</si>
  <si>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</si>
  <si>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</si>
  <si>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</si>
  <si>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</si>
  <si>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</si>
  <si>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</si>
  <si>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</si>
  <si>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</si>
  <si>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</si>
  <si>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</si>
  <si>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</si>
  <si>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</si>
  <si>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</si>
  <si>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</si>
  <si>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</si>
  <si>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</si>
  <si>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</si>
  <si>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</si>
  <si>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</si>
  <si>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</si>
  <si>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</si>
  <si>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</si>
  <si>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</si>
  <si>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</si>
  <si>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</si>
  <si>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</si>
  <si>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</si>
  <si>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</si>
  <si>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</si>
  <si>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</si>
  <si>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</si>
  <si>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</si>
  <si>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</si>
  <si>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</si>
  <si>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</si>
  <si>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</si>
  <si>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</si>
  <si>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</si>
  <si>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</si>
  <si>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</si>
  <si>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</si>
  <si>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</si>
  <si>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</si>
  <si>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</si>
  <si>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</si>
  <si>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</si>
  <si>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</si>
  <si>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</si>
  <si>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</si>
  <si>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</si>
  <si>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</si>
  <si>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</si>
  <si>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</si>
  <si>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</si>
  <si>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</si>
  <si>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</si>
  <si>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</si>
  <si>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</si>
  <si>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</si>
  <si>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</si>
  <si>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</si>
  <si>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</si>
  <si>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</si>
  <si>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</si>
  <si>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</si>
  <si>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</si>
  <si>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</si>
  <si>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</si>
  <si>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</si>
  <si>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</si>
  <si>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</si>
  <si>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</si>
  <si>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</si>
  <si>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</si>
  <si>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</si>
  <si>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</si>
  <si>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</si>
  <si>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</si>
  <si>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</si>
  <si>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</si>
  <si>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</si>
  <si>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</si>
  <si>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</si>
  <si>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</si>
  <si>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</si>
  <si>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</si>
  <si>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</si>
  <si>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</si>
  <si>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</si>
  <si>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</si>
  <si>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</si>
  <si>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</si>
  <si>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</si>
  <si>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</si>
  <si>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</si>
  <si>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</si>
  <si>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</si>
  <si>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</si>
  <si>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</si>
  <si>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</si>
  <si>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</si>
  <si>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</si>
  <si>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</si>
  <si>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</si>
  <si>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</si>
  <si>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</si>
  <si>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</si>
  <si>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</si>
  <si>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</si>
  <si>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</si>
  <si>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</si>
  <si>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</si>
  <si>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</si>
  <si>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</si>
  <si>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</si>
  <si>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</si>
  <si>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</si>
  <si>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</si>
  <si>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MA</t>
  </si>
  <si>
    <t>SITIO NOVO</t>
  </si>
  <si>
    <t>MG</t>
  </si>
  <si>
    <t>MS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</si>
  <si>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</si>
  <si>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</si>
  <si>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</si>
  <si>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</si>
  <si>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</si>
  <si>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</si>
  <si>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</si>
  <si>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</si>
  <si>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</si>
  <si>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</si>
  <si>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</si>
  <si>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</si>
  <si>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</si>
  <si>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</si>
  <si>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</si>
  <si>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</si>
  <si>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Valor Robero</t>
  </si>
  <si>
    <t>SERRA CAIADA</t>
  </si>
  <si>
    <t>SC</t>
  </si>
  <si>
    <t xml:space="preserve">VALOR A SER REPASSADO </t>
  </si>
  <si>
    <t>PARC.</t>
  </si>
  <si>
    <t>Quant. Mun. UF</t>
  </si>
  <si>
    <t>Quant. Mun. Faltantes</t>
  </si>
  <si>
    <t>Percentual</t>
  </si>
  <si>
    <t>Obs. 01 Município não descontando, sem teto</t>
  </si>
  <si>
    <t>Obs. 07 Municípios não descontando, sem teto</t>
  </si>
  <si>
    <t xml:space="preserve">Banco </t>
  </si>
  <si>
    <t xml:space="preserve">Agência </t>
  </si>
  <si>
    <t>Conta</t>
  </si>
  <si>
    <t>CNPJ</t>
  </si>
  <si>
    <t>3460-6</t>
  </si>
  <si>
    <t>4435-0</t>
  </si>
  <si>
    <t>3007-4</t>
  </si>
  <si>
    <t>41253-8</t>
  </si>
  <si>
    <t>3689-7</t>
  </si>
  <si>
    <t>7209-5</t>
  </si>
  <si>
    <t>5785-1</t>
  </si>
  <si>
    <t>8.491-3</t>
  </si>
  <si>
    <t>0020-5</t>
  </si>
  <si>
    <t>19324-0</t>
  </si>
  <si>
    <t>3022-8</t>
  </si>
  <si>
    <t>20.014-X</t>
  </si>
  <si>
    <t>0013-2</t>
  </si>
  <si>
    <t>276.211-0</t>
  </si>
  <si>
    <t>4708-6</t>
  </si>
  <si>
    <t>03000600-3</t>
  </si>
  <si>
    <t>3515-7</t>
  </si>
  <si>
    <t>4.578-0</t>
  </si>
  <si>
    <t>1240-8</t>
  </si>
  <si>
    <t>40.383-0</t>
  </si>
  <si>
    <t>3061-9</t>
  </si>
  <si>
    <t>7.179-X</t>
  </si>
  <si>
    <t>5783-5</t>
  </si>
  <si>
    <t>110.000-9</t>
  </si>
  <si>
    <t>0046-9</t>
  </si>
  <si>
    <t>26.794-5</t>
  </si>
  <si>
    <t>3024-4</t>
  </si>
  <si>
    <t>751532-4</t>
  </si>
  <si>
    <t>033</t>
  </si>
  <si>
    <t>13003394-7</t>
  </si>
  <si>
    <t>41.221.128/0001-62</t>
  </si>
  <si>
    <t>35.618.958/0001-25</t>
  </si>
  <si>
    <t>4249-8</t>
  </si>
  <si>
    <t>489381-6</t>
  </si>
  <si>
    <t>1251-3</t>
  </si>
  <si>
    <t>105.658-1</t>
  </si>
  <si>
    <t>1668-3</t>
  </si>
  <si>
    <t>6198-0</t>
  </si>
  <si>
    <t>3231-X</t>
  </si>
  <si>
    <t>8434-4</t>
  </si>
  <si>
    <t>0250-X</t>
  </si>
  <si>
    <t>209.111-9</t>
  </si>
  <si>
    <t>3537-8</t>
  </si>
  <si>
    <t>20375-0</t>
  </si>
  <si>
    <t>5201-9</t>
  </si>
  <si>
    <t>12967-4</t>
  </si>
  <si>
    <t>047</t>
  </si>
  <si>
    <t>0055-8</t>
  </si>
  <si>
    <t>100.462-5</t>
  </si>
  <si>
    <t>32.743.692/0001-54</t>
  </si>
  <si>
    <t>6998-1</t>
  </si>
  <si>
    <t>805.057-0</t>
  </si>
  <si>
    <t>1867-8</t>
  </si>
  <si>
    <t>148.985-2</t>
  </si>
  <si>
    <t>Depósito identificado</t>
  </si>
  <si>
    <t>18.432.725/0001-14</t>
  </si>
  <si>
    <t>Memória de cálculos dos descontos dos COSEMS</t>
  </si>
  <si>
    <t>Termo de Cooperação Inicial COSEMS/MG</t>
  </si>
  <si>
    <t>Primeiro Aditivo</t>
  </si>
  <si>
    <t>Novo Valor</t>
  </si>
  <si>
    <t>Segundo Aditivo</t>
  </si>
  <si>
    <t>26 Apoiadores</t>
  </si>
  <si>
    <t>Obs. Soma dos valores descontados dos Cosems para pagamento de locação de estandes:</t>
  </si>
  <si>
    <t xml:space="preserve">ABRIL/2022 - PARCELA 04/12 </t>
  </si>
  <si>
    <t>04</t>
  </si>
  <si>
    <t>ABRIL/2022 - PARCELA 04/12 - 2022</t>
  </si>
  <si>
    <t>OBS. O desconto de R$ 500,00 feito no repasse de todos os Cosems, trata-se do desconto para pagamento da MRP Auditoria, conforme previsto em contrato aditivo. Desconto da parcela 7/10 - Desconto iniciado no repasse de outubro/2021.</t>
  </si>
  <si>
    <t>OBS. Foi descontado R$ 22.033,33 do Cosems/AL, sendo R$ 8.333,33 referente a antecipação de repasse feita em 05/11/2021 no valor de R$ 100.000,00, para desconto em 12 parcelas a partir do repasse de Janeiro/2022 - Parcela 4/12, R$ 13.200,00 referente ao Termo de Cooperação para pagar os apoiadores - Parcela 7/12 e R$ 500,00 referente ao desconto do contrato de auditoria. Desconto iniciado no repasse de outubro/2021 - Parcela 7/10.</t>
  </si>
  <si>
    <t>OBS. Foi descontado R$ 5.500,00 do Cosems/AP, sendo R$ 5.000,00 referente a antecipação de repasse feita em 28/10/2021 no valor de R$ 60.000,00, para desconto em 12 parcelas a partir do repasse de Janeiro/2022 - Parcela 4/12 e R$ 500,00 referente ao desconto do contrato de auditoria. Desconto iniciado no repasse de outubro/2021 - Parcela 7/10.</t>
  </si>
  <si>
    <t>OBS. Foi descontado R$ 4.250,00 do Cosems/CE, sendo R$ 3.750,00 referente ao desconto de locação de estande para o congresso no valor de R$ 15.000,00 para desconto em 4 parcelas - Parcela 2/4 e R$ 500,00 referente ao desconto do contrato de auditoria. Desconto iniciado no repasse de outubro/2021 - Parcela 7/10</t>
  </si>
  <si>
    <t>OBS. Foi descontado R$ 3.800,00 do Cosems/GO, sendo R$ 3.300,00 referente ao Termo de Cooperação para pagar os apoiadores - Parcela 7/12 e R$ 500,00 referente ao desconto do contrato de auditoria. Desconto iniciado no repasse de outubro/2021 - Parcela 7/10</t>
  </si>
  <si>
    <t>OBS. Foi descontado R$ 73.092,00 do Cosems/MG, sendo R$ 72.592,00 referente ao Termo de Cooperação para pagar os apoiadores - Parcela 7/12 e R$ 500,00 referente ao desconto do contrato de auditoria. Desconto iniciado no repasse de outubro/2021 - Parcela 7/10.</t>
  </si>
  <si>
    <t>OBS. Foi descontado R$ 10.500,00 do Cosems/RJ, sendo R$ 10.000,00 referente a antecipação de repasse feita em 04/02/2022 no valor de R$ 100.000,00, para desconto em 10 parcelas a partir do repasse de Março/2022 - Parcela 2/10 e R$ 500,00 referente ao desconto do contrato de auditoria. Desconto iniciado no repasse de outubro/2021 - Parcela 7/10.</t>
  </si>
  <si>
    <t>OBS. Foi descontado R$ 14.000,00 do Cosems/ES, sendo R$ 13.500,00 referente ao desconto de locação de estande para o congresso e R$ 500,00 referente ao desconto do contrato de auditoria. Desconto iniciado no repasse de outubro/2021 - Parcela 7/10</t>
  </si>
  <si>
    <t>OBS. Foi descontado R$ 14.000,00 do Cosems/PA, sendo R$ 13.500,00 referente ao desconto de locação de estande para o congresso e R$ 500,00 referente ao desconto do contrato de auditoria. Desconto iniciado no repasse de outubro/2021 - Parcela 7/10</t>
  </si>
  <si>
    <t>OBS. Foi descontado R$ 7.250,00 do Cosems/PB, sendo R$ 6.750,00 referente ao desconto de locação de estande para o congresso e R$ 500,00 referente ao desconto do contrato de auditoria. Desconto iniciado no repasse de outubro/2021 - Parcela 7/10</t>
  </si>
  <si>
    <t>OBS. Foi descontado R$ 14.000,00 do Cosems/PI, sendo R$ 13.500,00 referente ao desconto de locação de estande para o congresso e R$ 500,00 referente ao desconto do contrato de auditoria. Desconto iniciado no repasse de outubro/2021 - Parcela 7/10</t>
  </si>
  <si>
    <t>COSEMS/CE - Parcela 2/4</t>
  </si>
  <si>
    <t>COSEMS/ES - Parcela Única</t>
  </si>
  <si>
    <t>COSEMS/PA - Parcela Única</t>
  </si>
  <si>
    <t>COSEMS/PB - Parcela Única</t>
  </si>
  <si>
    <t>COSEMS/PI - Parcela Única</t>
  </si>
  <si>
    <t>Diferença trata-se do não desconto de um município de MG, será ajustado no próximo mês, alterar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</si>
</sst>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10" fillId="5" borderId="1" xfId="0" applyFont="1" applyFill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4" fontId="11" fillId="0" borderId="1" xfId="1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43" fontId="0" fillId="0" borderId="0" xfId="0" applyNumberFormat="1"/>
    <xf numFmtId="0" fontId="13" fillId="0" borderId="0" xfId="0" applyFont="1"/>
    <xf numFmtId="164" fontId="13" fillId="0" borderId="0" xfId="0" applyNumberFormat="1" applyFont="1"/>
    <xf numFmtId="166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0" fillId="0" borderId="0" xfId="0" applyFill="1"/>
    <xf numFmtId="164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3" fontId="13" fillId="0" borderId="0" xfId="0" applyNumberFormat="1" applyFont="1"/>
    <xf numFmtId="166" fontId="9" fillId="0" borderId="1" xfId="0" applyNumberFormat="1" applyFont="1" applyFill="1" applyBorder="1" applyAlignment="1">
      <alignment horizontal="center"/>
    </xf>
    <xf numFmtId="43" fontId="0" fillId="0" borderId="0" xfId="1" applyFo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" fillId="0" borderId="0" xfId="1" applyNumberFormat="1" applyFont="1" applyFill="1"/>
    <xf numFmtId="167" fontId="4" fillId="0" borderId="0" xfId="0" applyNumberFormat="1" applyFont="1" applyFill="1"/>
    <xf numFmtId="43" fontId="0" fillId="0" borderId="0" xfId="0" applyNumberFormat="1" applyFill="1"/>
    <xf numFmtId="164" fontId="12" fillId="0" borderId="1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3" fontId="13" fillId="0" borderId="0" xfId="1" applyFont="1"/>
    <xf numFmtId="0" fontId="13" fillId="0" borderId="0" xfId="0" applyFont="1" applyFill="1"/>
    <xf numFmtId="164" fontId="0" fillId="0" borderId="0" xfId="0" applyNumberFormat="1" applyFill="1"/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66" fontId="11" fillId="0" borderId="1" xfId="0" applyNumberFormat="1" applyFont="1" applyFill="1" applyBorder="1"/>
    <xf numFmtId="0" fontId="10" fillId="0" borderId="1" xfId="0" applyFont="1" applyFill="1" applyBorder="1"/>
    <xf numFmtId="0" fontId="13" fillId="0" borderId="1" xfId="0" applyFont="1" applyBorder="1"/>
    <xf numFmtId="166" fontId="13" fillId="0" borderId="0" xfId="0" applyNumberFormat="1" applyFont="1" applyFill="1"/>
    <xf numFmtId="49" fontId="0" fillId="0" borderId="0" xfId="0" applyNumberFormat="1"/>
    <xf numFmtId="49" fontId="13" fillId="0" borderId="0" xfId="0" applyNumberFormat="1" applyFont="1"/>
    <xf numFmtId="166" fontId="10" fillId="0" borderId="1" xfId="0" applyNumberFormat="1" applyFont="1" applyFill="1" applyBorder="1"/>
    <xf numFmtId="0" fontId="2" fillId="0" borderId="1" xfId="0" applyFont="1" applyFill="1" applyBorder="1" applyAlignment="1"/>
    <xf numFmtId="2" fontId="13" fillId="0" borderId="1" xfId="0" applyNumberFormat="1" applyFont="1" applyBorder="1"/>
    <xf numFmtId="49" fontId="13" fillId="0" borderId="1" xfId="0" applyNumberFormat="1" applyFont="1" applyBorder="1"/>
    <xf numFmtId="17" fontId="0" fillId="0" borderId="0" xfId="0" applyNumberFormat="1"/>
    <xf numFmtId="44" fontId="5" fillId="0" borderId="0" xfId="2" applyFont="1"/>
    <xf numFmtId="0" fontId="16" fillId="0" borderId="0" xfId="0" applyFont="1"/>
    <xf numFmtId="0" fontId="15" fillId="0" borderId="0" xfId="0" applyFont="1"/>
    <xf numFmtId="164" fontId="1" fillId="0" borderId="0" xfId="1" applyNumberFormat="1" applyFont="1"/>
    <xf numFmtId="43" fontId="0" fillId="0" borderId="0" xfId="1" applyFont="1" applyFill="1"/>
    <xf numFmtId="16" fontId="0" fillId="0" borderId="0" xfId="0" applyNumberFormat="1" applyFill="1"/>
    <xf numFmtId="0" fontId="17" fillId="0" borderId="0" xfId="0" applyFont="1"/>
    <xf numFmtId="43" fontId="17" fillId="0" borderId="0" xfId="0" applyNumberFormat="1" applyFont="1"/>
    <xf numFmtId="43" fontId="17" fillId="0" borderId="0" xfId="1" applyFo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9" fillId="6" borderId="8" xfId="0" applyFont="1" applyFill="1" applyBorder="1" applyAlignment="1">
      <alignment horizontal="justify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5"/>
  <sheetViews>
    <sheetView tabSelected="1" zoomScaleNormal="100" workbookViewId="0">
      <pane ySplit="2" topLeftCell="A154" activePane="bottomLeft" state="frozen"/>
      <selection pane="bottomLeft" activeCell="A171" sqref="A171:P5565"/>
    </sheetView>
  </sheetViews>
  <sheetFormatPr defaultColWidth="17.5703125" defaultRowHeight="12.75" x14ac:dyDescent="0.2"/>
  <cols>
    <col min="1" max="1" width="4.5703125" style="29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30" customWidth="1"/>
    <col min="10" max="10" width="11" style="30" bestFit="1" customWidth="1"/>
    <col min="11" max="11" width="9.5703125" style="29" customWidth="1"/>
    <col min="12" max="12" width="9.85546875" style="29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106" t="s">
        <v>1126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s="8" customFormat="1" ht="46.5" customHeight="1" thickTop="1" thickBot="1" x14ac:dyDescent="0.3">
      <c r="A2" s="1" t="s">
        <v>494</v>
      </c>
      <c r="B2" s="1" t="s">
        <v>11</v>
      </c>
      <c r="C2" s="1" t="s">
        <v>495</v>
      </c>
      <c r="D2" s="2" t="s">
        <v>496</v>
      </c>
      <c r="E2" s="1" t="s">
        <v>497</v>
      </c>
      <c r="F2" s="3" t="s">
        <v>1053</v>
      </c>
      <c r="G2" s="4" t="s">
        <v>498</v>
      </c>
      <c r="H2" s="5" t="s">
        <v>499</v>
      </c>
      <c r="I2" s="6" t="s">
        <v>500</v>
      </c>
      <c r="J2" s="6" t="s">
        <v>501</v>
      </c>
      <c r="K2" s="7" t="s">
        <v>502</v>
      </c>
      <c r="L2" s="7" t="s">
        <v>503</v>
      </c>
      <c r="M2" s="68" t="s">
        <v>1048</v>
      </c>
    </row>
    <row r="3" spans="1:13" ht="14.25" thickTop="1" thickBot="1" x14ac:dyDescent="0.25">
      <c r="A3" s="9" t="s">
        <v>183</v>
      </c>
      <c r="B3" s="10" t="s">
        <v>94</v>
      </c>
      <c r="C3" s="11" t="s">
        <v>184</v>
      </c>
      <c r="D3" s="11" t="s">
        <v>185</v>
      </c>
      <c r="E3" s="12">
        <v>810</v>
      </c>
      <c r="F3" s="14" t="s">
        <v>1127</v>
      </c>
      <c r="G3" s="14" t="s">
        <v>1127</v>
      </c>
      <c r="H3" s="15">
        <v>2022</v>
      </c>
      <c r="I3" s="16">
        <v>120</v>
      </c>
      <c r="J3" s="17">
        <f t="shared" ref="J3:J34" si="0">E3-I3</f>
        <v>690</v>
      </c>
      <c r="K3" s="11" t="s">
        <v>505</v>
      </c>
      <c r="L3" s="11" t="s">
        <v>506</v>
      </c>
      <c r="M3" s="11" t="s">
        <v>1047</v>
      </c>
    </row>
    <row r="4" spans="1:13" ht="14.25" thickTop="1" thickBot="1" x14ac:dyDescent="0.25">
      <c r="A4" s="9" t="s">
        <v>183</v>
      </c>
      <c r="B4" s="10" t="s">
        <v>13</v>
      </c>
      <c r="C4" s="11" t="s">
        <v>186</v>
      </c>
      <c r="D4" s="11" t="s">
        <v>187</v>
      </c>
      <c r="E4" s="12">
        <v>1260</v>
      </c>
      <c r="F4" s="14" t="s">
        <v>1127</v>
      </c>
      <c r="G4" s="14" t="s">
        <v>1127</v>
      </c>
      <c r="H4" s="15">
        <v>2022</v>
      </c>
      <c r="I4" s="16">
        <v>300</v>
      </c>
      <c r="J4" s="17">
        <f t="shared" si="0"/>
        <v>960</v>
      </c>
      <c r="K4" s="11" t="s">
        <v>508</v>
      </c>
      <c r="L4" s="11" t="s">
        <v>506</v>
      </c>
      <c r="M4" s="11" t="s">
        <v>1047</v>
      </c>
    </row>
    <row r="5" spans="1:13" ht="14.25" thickTop="1" thickBot="1" x14ac:dyDescent="0.25">
      <c r="A5" s="9" t="s">
        <v>183</v>
      </c>
      <c r="B5" s="10" t="s">
        <v>14</v>
      </c>
      <c r="C5" s="11" t="s">
        <v>188</v>
      </c>
      <c r="D5" s="11" t="s">
        <v>189</v>
      </c>
      <c r="E5" s="12">
        <v>810</v>
      </c>
      <c r="F5" s="14" t="s">
        <v>1127</v>
      </c>
      <c r="G5" s="14" t="s">
        <v>1127</v>
      </c>
      <c r="H5" s="15">
        <v>2022</v>
      </c>
      <c r="I5" s="16">
        <v>120</v>
      </c>
      <c r="J5" s="17">
        <f t="shared" si="0"/>
        <v>690</v>
      </c>
      <c r="K5" s="11" t="s">
        <v>505</v>
      </c>
      <c r="L5" s="11" t="s">
        <v>506</v>
      </c>
      <c r="M5" s="11" t="s">
        <v>1047</v>
      </c>
    </row>
    <row r="6" spans="1:13" ht="14.25" thickTop="1" thickBot="1" x14ac:dyDescent="0.25">
      <c r="A6" s="9" t="s">
        <v>183</v>
      </c>
      <c r="B6" s="10" t="s">
        <v>15</v>
      </c>
      <c r="C6" s="11" t="s">
        <v>190</v>
      </c>
      <c r="D6" s="11" t="s">
        <v>191</v>
      </c>
      <c r="E6" s="12">
        <v>360</v>
      </c>
      <c r="F6" s="14" t="s">
        <v>1127</v>
      </c>
      <c r="G6" s="14" t="s">
        <v>1127</v>
      </c>
      <c r="H6" s="15">
        <v>2022</v>
      </c>
      <c r="I6" s="16">
        <v>60</v>
      </c>
      <c r="J6" s="17">
        <f t="shared" si="0"/>
        <v>300</v>
      </c>
      <c r="K6" s="11" t="s">
        <v>509</v>
      </c>
      <c r="L6" s="11" t="s">
        <v>506</v>
      </c>
      <c r="M6" s="11" t="s">
        <v>1047</v>
      </c>
    </row>
    <row r="7" spans="1:13" ht="14.25" thickTop="1" thickBot="1" x14ac:dyDescent="0.25">
      <c r="A7" s="9" t="s">
        <v>183</v>
      </c>
      <c r="B7" s="10" t="s">
        <v>16</v>
      </c>
      <c r="C7" s="11" t="s">
        <v>192</v>
      </c>
      <c r="D7" s="11" t="s">
        <v>193</v>
      </c>
      <c r="E7" s="12">
        <v>810</v>
      </c>
      <c r="F7" s="14" t="s">
        <v>1127</v>
      </c>
      <c r="G7" s="14" t="s">
        <v>1127</v>
      </c>
      <c r="H7" s="15">
        <v>2022</v>
      </c>
      <c r="I7" s="16">
        <v>120</v>
      </c>
      <c r="J7" s="17">
        <f t="shared" si="0"/>
        <v>690</v>
      </c>
      <c r="K7" s="11" t="s">
        <v>505</v>
      </c>
      <c r="L7" s="11" t="s">
        <v>506</v>
      </c>
      <c r="M7" s="11" t="s">
        <v>1047</v>
      </c>
    </row>
    <row r="8" spans="1:13" ht="14.25" thickTop="1" thickBot="1" x14ac:dyDescent="0.25">
      <c r="A8" s="9" t="s">
        <v>183</v>
      </c>
      <c r="B8" s="10" t="s">
        <v>17</v>
      </c>
      <c r="C8" s="11" t="s">
        <v>194</v>
      </c>
      <c r="D8" s="11" t="s">
        <v>195</v>
      </c>
      <c r="E8" s="12">
        <v>360</v>
      </c>
      <c r="F8" s="14" t="s">
        <v>1127</v>
      </c>
      <c r="G8" s="14" t="s">
        <v>1127</v>
      </c>
      <c r="H8" s="15">
        <v>2022</v>
      </c>
      <c r="I8" s="16">
        <v>60</v>
      </c>
      <c r="J8" s="17">
        <f t="shared" si="0"/>
        <v>300</v>
      </c>
      <c r="K8" s="11" t="s">
        <v>509</v>
      </c>
      <c r="L8" s="11" t="s">
        <v>506</v>
      </c>
      <c r="M8" s="11" t="s">
        <v>1047</v>
      </c>
    </row>
    <row r="9" spans="1:13" ht="14.25" thickTop="1" thickBot="1" x14ac:dyDescent="0.25">
      <c r="A9" s="9" t="s">
        <v>183</v>
      </c>
      <c r="B9" s="10" t="s">
        <v>18</v>
      </c>
      <c r="C9" s="11" t="s">
        <v>196</v>
      </c>
      <c r="D9" s="11" t="s">
        <v>197</v>
      </c>
      <c r="E9" s="12">
        <v>810</v>
      </c>
      <c r="F9" s="14" t="s">
        <v>1127</v>
      </c>
      <c r="G9" s="14" t="s">
        <v>1127</v>
      </c>
      <c r="H9" s="15">
        <v>2022</v>
      </c>
      <c r="I9" s="16">
        <v>120</v>
      </c>
      <c r="J9" s="17">
        <f t="shared" si="0"/>
        <v>690</v>
      </c>
      <c r="K9" s="11" t="s">
        <v>505</v>
      </c>
      <c r="L9" s="11" t="s">
        <v>506</v>
      </c>
      <c r="M9" s="11" t="s">
        <v>1047</v>
      </c>
    </row>
    <row r="10" spans="1:13" ht="14.25" thickTop="1" thickBot="1" x14ac:dyDescent="0.25">
      <c r="A10" s="9" t="s">
        <v>183</v>
      </c>
      <c r="B10" s="10" t="s">
        <v>19</v>
      </c>
      <c r="C10" s="11" t="s">
        <v>198</v>
      </c>
      <c r="D10" s="11" t="s">
        <v>199</v>
      </c>
      <c r="E10" s="12">
        <v>810</v>
      </c>
      <c r="F10" s="14" t="s">
        <v>1127</v>
      </c>
      <c r="G10" s="14" t="s">
        <v>1127</v>
      </c>
      <c r="H10" s="15">
        <v>2022</v>
      </c>
      <c r="I10" s="16">
        <v>120</v>
      </c>
      <c r="J10" s="17">
        <f t="shared" si="0"/>
        <v>690</v>
      </c>
      <c r="K10" s="11" t="s">
        <v>505</v>
      </c>
      <c r="L10" s="11" t="s">
        <v>506</v>
      </c>
      <c r="M10" s="11" t="s">
        <v>1047</v>
      </c>
    </row>
    <row r="11" spans="1:13" ht="14.25" thickTop="1" thickBot="1" x14ac:dyDescent="0.25">
      <c r="A11" s="9" t="s">
        <v>183</v>
      </c>
      <c r="B11" s="10" t="s">
        <v>20</v>
      </c>
      <c r="C11" s="11" t="s">
        <v>200</v>
      </c>
      <c r="D11" s="11" t="s">
        <v>201</v>
      </c>
      <c r="E11" s="12">
        <v>540</v>
      </c>
      <c r="F11" s="14" t="s">
        <v>1127</v>
      </c>
      <c r="G11" s="14" t="s">
        <v>1127</v>
      </c>
      <c r="H11" s="15">
        <v>2022</v>
      </c>
      <c r="I11" s="16">
        <v>60</v>
      </c>
      <c r="J11" s="17">
        <f t="shared" si="0"/>
        <v>480</v>
      </c>
      <c r="K11" s="11" t="s">
        <v>509</v>
      </c>
      <c r="L11" s="11" t="s">
        <v>506</v>
      </c>
      <c r="M11" s="11" t="s">
        <v>1047</v>
      </c>
    </row>
    <row r="12" spans="1:13" ht="14.25" thickTop="1" thickBot="1" x14ac:dyDescent="0.25">
      <c r="A12" s="9" t="s">
        <v>183</v>
      </c>
      <c r="B12" s="10" t="s">
        <v>21</v>
      </c>
      <c r="C12" s="11" t="s">
        <v>202</v>
      </c>
      <c r="D12" s="11" t="s">
        <v>203</v>
      </c>
      <c r="E12" s="12">
        <v>1125</v>
      </c>
      <c r="F12" s="14" t="s">
        <v>1127</v>
      </c>
      <c r="G12" s="14" t="s">
        <v>1127</v>
      </c>
      <c r="H12" s="15">
        <v>2022</v>
      </c>
      <c r="I12" s="16">
        <v>200</v>
      </c>
      <c r="J12" s="17">
        <f t="shared" si="0"/>
        <v>925</v>
      </c>
      <c r="K12" s="11" t="s">
        <v>510</v>
      </c>
      <c r="L12" s="11" t="s">
        <v>506</v>
      </c>
      <c r="M12" s="11" t="s">
        <v>1047</v>
      </c>
    </row>
    <row r="13" spans="1:13" ht="14.25" thickTop="1" thickBot="1" x14ac:dyDescent="0.25">
      <c r="A13" s="9" t="s">
        <v>183</v>
      </c>
      <c r="B13" s="10" t="s">
        <v>12</v>
      </c>
      <c r="C13" s="11" t="s">
        <v>204</v>
      </c>
      <c r="D13" s="11" t="s">
        <v>205</v>
      </c>
      <c r="E13" s="12">
        <v>1125</v>
      </c>
      <c r="F13" s="14" t="s">
        <v>1127</v>
      </c>
      <c r="G13" s="14" t="s">
        <v>1127</v>
      </c>
      <c r="H13" s="15">
        <v>2022</v>
      </c>
      <c r="I13" s="16">
        <v>200</v>
      </c>
      <c r="J13" s="17">
        <f t="shared" si="0"/>
        <v>925</v>
      </c>
      <c r="K13" s="11" t="s">
        <v>510</v>
      </c>
      <c r="L13" s="11" t="s">
        <v>506</v>
      </c>
      <c r="M13" s="11" t="s">
        <v>1047</v>
      </c>
    </row>
    <row r="14" spans="1:13" ht="14.25" thickTop="1" thickBot="1" x14ac:dyDescent="0.25">
      <c r="A14" s="9" t="s">
        <v>183</v>
      </c>
      <c r="B14" s="10" t="s">
        <v>22</v>
      </c>
      <c r="C14" s="11" t="s">
        <v>206</v>
      </c>
      <c r="D14" s="11" t="s">
        <v>207</v>
      </c>
      <c r="E14" s="12">
        <v>810</v>
      </c>
      <c r="F14" s="14" t="s">
        <v>1127</v>
      </c>
      <c r="G14" s="14" t="s">
        <v>1127</v>
      </c>
      <c r="H14" s="15">
        <v>2022</v>
      </c>
      <c r="I14" s="16">
        <v>120</v>
      </c>
      <c r="J14" s="17">
        <f t="shared" si="0"/>
        <v>690</v>
      </c>
      <c r="K14" s="11" t="s">
        <v>505</v>
      </c>
      <c r="L14" s="11" t="s">
        <v>506</v>
      </c>
      <c r="M14" s="11" t="s">
        <v>1047</v>
      </c>
    </row>
    <row r="15" spans="1:13" ht="14.25" thickTop="1" thickBot="1" x14ac:dyDescent="0.25">
      <c r="A15" s="9" t="s">
        <v>183</v>
      </c>
      <c r="B15" s="10" t="s">
        <v>23</v>
      </c>
      <c r="C15" s="11" t="s">
        <v>208</v>
      </c>
      <c r="D15" s="11" t="s">
        <v>209</v>
      </c>
      <c r="E15" s="12">
        <v>720</v>
      </c>
      <c r="F15" s="14" t="s">
        <v>1127</v>
      </c>
      <c r="G15" s="14" t="s">
        <v>1127</v>
      </c>
      <c r="H15" s="15">
        <v>2022</v>
      </c>
      <c r="I15" s="16">
        <v>60</v>
      </c>
      <c r="J15" s="17">
        <f t="shared" si="0"/>
        <v>660</v>
      </c>
      <c r="K15" s="11" t="s">
        <v>509</v>
      </c>
      <c r="L15" s="11" t="s">
        <v>506</v>
      </c>
      <c r="M15" s="11" t="s">
        <v>1047</v>
      </c>
    </row>
    <row r="16" spans="1:13" ht="14.25" thickTop="1" thickBot="1" x14ac:dyDescent="0.25">
      <c r="A16" s="9" t="s">
        <v>183</v>
      </c>
      <c r="B16" s="10" t="s">
        <v>24</v>
      </c>
      <c r="C16" s="11" t="s">
        <v>1042</v>
      </c>
      <c r="D16" s="11" t="s">
        <v>1043</v>
      </c>
      <c r="E16" s="12">
        <v>720</v>
      </c>
      <c r="F16" s="14" t="s">
        <v>1127</v>
      </c>
      <c r="G16" s="14" t="s">
        <v>1127</v>
      </c>
      <c r="H16" s="15">
        <v>2022</v>
      </c>
      <c r="I16" s="16">
        <v>60</v>
      </c>
      <c r="J16" s="17">
        <f t="shared" si="0"/>
        <v>660</v>
      </c>
      <c r="K16" s="11" t="s">
        <v>509</v>
      </c>
      <c r="L16" s="11" t="s">
        <v>506</v>
      </c>
      <c r="M16" s="11" t="s">
        <v>1047</v>
      </c>
    </row>
    <row r="17" spans="1:13" ht="14.25" thickTop="1" thickBot="1" x14ac:dyDescent="0.25">
      <c r="A17" s="9" t="s">
        <v>183</v>
      </c>
      <c r="B17" s="10" t="s">
        <v>25</v>
      </c>
      <c r="C17" s="11" t="s">
        <v>1033</v>
      </c>
      <c r="D17" s="11" t="s">
        <v>491</v>
      </c>
      <c r="E17" s="12">
        <v>1125</v>
      </c>
      <c r="F17" s="14" t="s">
        <v>1127</v>
      </c>
      <c r="G17" s="14" t="s">
        <v>1127</v>
      </c>
      <c r="H17" s="15">
        <v>2022</v>
      </c>
      <c r="I17" s="16">
        <v>200</v>
      </c>
      <c r="J17" s="17">
        <f t="shared" si="0"/>
        <v>925</v>
      </c>
      <c r="K17" s="11" t="s">
        <v>510</v>
      </c>
      <c r="L17" s="11" t="s">
        <v>506</v>
      </c>
      <c r="M17" s="11" t="s">
        <v>1047</v>
      </c>
    </row>
    <row r="18" spans="1:13" ht="14.25" thickTop="1" thickBot="1" x14ac:dyDescent="0.25">
      <c r="A18" s="9" t="s">
        <v>183</v>
      </c>
      <c r="B18" s="10" t="s">
        <v>26</v>
      </c>
      <c r="C18" s="11" t="s">
        <v>210</v>
      </c>
      <c r="D18" s="11" t="s">
        <v>211</v>
      </c>
      <c r="E18" s="12">
        <v>360</v>
      </c>
      <c r="F18" s="14" t="s">
        <v>1127</v>
      </c>
      <c r="G18" s="14" t="s">
        <v>1127</v>
      </c>
      <c r="H18" s="15">
        <v>2022</v>
      </c>
      <c r="I18" s="16">
        <v>60</v>
      </c>
      <c r="J18" s="17">
        <f t="shared" si="0"/>
        <v>300</v>
      </c>
      <c r="K18" s="11" t="s">
        <v>509</v>
      </c>
      <c r="L18" s="11" t="s">
        <v>506</v>
      </c>
      <c r="M18" s="11" t="s">
        <v>1047</v>
      </c>
    </row>
    <row r="19" spans="1:13" ht="14.25" thickTop="1" thickBot="1" x14ac:dyDescent="0.25">
      <c r="A19" s="9" t="s">
        <v>183</v>
      </c>
      <c r="B19" s="10" t="s">
        <v>27</v>
      </c>
      <c r="C19" s="11" t="s">
        <v>1036</v>
      </c>
      <c r="D19" s="11" t="s">
        <v>1037</v>
      </c>
      <c r="E19" s="12">
        <v>540</v>
      </c>
      <c r="F19" s="14" t="s">
        <v>1127</v>
      </c>
      <c r="G19" s="14" t="s">
        <v>1127</v>
      </c>
      <c r="H19" s="15">
        <v>2022</v>
      </c>
      <c r="I19" s="16">
        <v>60</v>
      </c>
      <c r="J19" s="17">
        <f t="shared" si="0"/>
        <v>480</v>
      </c>
      <c r="K19" s="11" t="s">
        <v>509</v>
      </c>
      <c r="L19" s="11" t="s">
        <v>506</v>
      </c>
      <c r="M19" s="11" t="s">
        <v>1047</v>
      </c>
    </row>
    <row r="20" spans="1:13" ht="14.25" thickTop="1" thickBot="1" x14ac:dyDescent="0.25">
      <c r="A20" s="9" t="s">
        <v>183</v>
      </c>
      <c r="B20" s="10" t="s">
        <v>28</v>
      </c>
      <c r="C20" s="11" t="s">
        <v>212</v>
      </c>
      <c r="D20" s="11" t="s">
        <v>213</v>
      </c>
      <c r="E20" s="12">
        <v>360</v>
      </c>
      <c r="F20" s="14" t="s">
        <v>1127</v>
      </c>
      <c r="G20" s="14" t="s">
        <v>1127</v>
      </c>
      <c r="H20" s="15">
        <v>2022</v>
      </c>
      <c r="I20" s="16">
        <v>60</v>
      </c>
      <c r="J20" s="17">
        <f t="shared" si="0"/>
        <v>300</v>
      </c>
      <c r="K20" s="11" t="s">
        <v>509</v>
      </c>
      <c r="L20" s="11" t="s">
        <v>506</v>
      </c>
      <c r="M20" s="11" t="s">
        <v>1047</v>
      </c>
    </row>
    <row r="21" spans="1:13" ht="14.25" thickTop="1" thickBot="1" x14ac:dyDescent="0.25">
      <c r="A21" s="9" t="s">
        <v>183</v>
      </c>
      <c r="B21" s="10" t="s">
        <v>29</v>
      </c>
      <c r="C21" s="11" t="s">
        <v>214</v>
      </c>
      <c r="D21" s="11" t="s">
        <v>492</v>
      </c>
      <c r="E21" s="12">
        <v>720</v>
      </c>
      <c r="F21" s="14" t="s">
        <v>1127</v>
      </c>
      <c r="G21" s="14" t="s">
        <v>1127</v>
      </c>
      <c r="H21" s="15">
        <v>2022</v>
      </c>
      <c r="I21" s="16">
        <v>60</v>
      </c>
      <c r="J21" s="17">
        <f t="shared" si="0"/>
        <v>660</v>
      </c>
      <c r="K21" s="11" t="s">
        <v>509</v>
      </c>
      <c r="L21" s="11" t="s">
        <v>506</v>
      </c>
      <c r="M21" s="11" t="s">
        <v>1047</v>
      </c>
    </row>
    <row r="22" spans="1:13" ht="14.25" thickTop="1" thickBot="1" x14ac:dyDescent="0.25">
      <c r="A22" s="9" t="s">
        <v>183</v>
      </c>
      <c r="B22" s="10" t="s">
        <v>30</v>
      </c>
      <c r="C22" s="11" t="s">
        <v>215</v>
      </c>
      <c r="D22" s="11" t="s">
        <v>517</v>
      </c>
      <c r="E22" s="12">
        <v>810</v>
      </c>
      <c r="F22" s="14" t="s">
        <v>1127</v>
      </c>
      <c r="G22" s="14" t="s">
        <v>1127</v>
      </c>
      <c r="H22" s="15">
        <v>2022</v>
      </c>
      <c r="I22" s="16">
        <v>120</v>
      </c>
      <c r="J22" s="17">
        <f t="shared" si="0"/>
        <v>690</v>
      </c>
      <c r="K22" s="11" t="s">
        <v>505</v>
      </c>
      <c r="L22" s="11" t="s">
        <v>506</v>
      </c>
      <c r="M22" s="11" t="s">
        <v>1047</v>
      </c>
    </row>
    <row r="23" spans="1:13" ht="14.25" thickTop="1" thickBot="1" x14ac:dyDescent="0.25">
      <c r="A23" s="9" t="s">
        <v>183</v>
      </c>
      <c r="B23" s="10" t="s">
        <v>31</v>
      </c>
      <c r="C23" s="11" t="s">
        <v>216</v>
      </c>
      <c r="D23" s="11" t="s">
        <v>217</v>
      </c>
      <c r="E23" s="12">
        <v>540</v>
      </c>
      <c r="F23" s="14" t="s">
        <v>1127</v>
      </c>
      <c r="G23" s="14" t="s">
        <v>1127</v>
      </c>
      <c r="H23" s="15">
        <v>2022</v>
      </c>
      <c r="I23" s="16">
        <v>60</v>
      </c>
      <c r="J23" s="17">
        <f t="shared" si="0"/>
        <v>480</v>
      </c>
      <c r="K23" s="11" t="s">
        <v>509</v>
      </c>
      <c r="L23" s="11" t="s">
        <v>506</v>
      </c>
      <c r="M23" s="11" t="s">
        <v>1047</v>
      </c>
    </row>
    <row r="24" spans="1:13" ht="14.25" thickTop="1" thickBot="1" x14ac:dyDescent="0.25">
      <c r="A24" s="9" t="s">
        <v>183</v>
      </c>
      <c r="B24" s="10" t="s">
        <v>32</v>
      </c>
      <c r="C24" s="11" t="s">
        <v>218</v>
      </c>
      <c r="D24" s="11" t="s">
        <v>219</v>
      </c>
      <c r="E24" s="12">
        <v>360</v>
      </c>
      <c r="F24" s="14" t="s">
        <v>1127</v>
      </c>
      <c r="G24" s="14" t="s">
        <v>1127</v>
      </c>
      <c r="H24" s="15">
        <v>2022</v>
      </c>
      <c r="I24" s="16">
        <v>60</v>
      </c>
      <c r="J24" s="17">
        <f t="shared" si="0"/>
        <v>300</v>
      </c>
      <c r="K24" s="11" t="s">
        <v>509</v>
      </c>
      <c r="L24" s="11" t="s">
        <v>506</v>
      </c>
      <c r="M24" s="11" t="s">
        <v>1047</v>
      </c>
    </row>
    <row r="25" spans="1:13" ht="14.25" thickTop="1" thickBot="1" x14ac:dyDescent="0.25">
      <c r="A25" s="9" t="s">
        <v>183</v>
      </c>
      <c r="B25" s="10" t="s">
        <v>33</v>
      </c>
      <c r="C25" s="11" t="s">
        <v>220</v>
      </c>
      <c r="D25" s="11" t="s">
        <v>221</v>
      </c>
      <c r="E25" s="12">
        <v>1574</v>
      </c>
      <c r="F25" s="14" t="s">
        <v>1127</v>
      </c>
      <c r="G25" s="14" t="s">
        <v>1127</v>
      </c>
      <c r="H25" s="15">
        <v>2022</v>
      </c>
      <c r="I25" s="16">
        <v>300</v>
      </c>
      <c r="J25" s="17">
        <f t="shared" si="0"/>
        <v>1274</v>
      </c>
      <c r="K25" s="11" t="s">
        <v>508</v>
      </c>
      <c r="L25" s="11" t="s">
        <v>506</v>
      </c>
      <c r="M25" s="11" t="s">
        <v>1047</v>
      </c>
    </row>
    <row r="26" spans="1:13" ht="14.25" thickTop="1" thickBot="1" x14ac:dyDescent="0.25">
      <c r="A26" s="9" t="s">
        <v>183</v>
      </c>
      <c r="B26" s="10" t="s">
        <v>34</v>
      </c>
      <c r="C26" s="11" t="s">
        <v>222</v>
      </c>
      <c r="D26" s="11" t="s">
        <v>223</v>
      </c>
      <c r="E26" s="12">
        <v>810</v>
      </c>
      <c r="F26" s="14" t="s">
        <v>1127</v>
      </c>
      <c r="G26" s="14" t="s">
        <v>1127</v>
      </c>
      <c r="H26" s="15">
        <v>2022</v>
      </c>
      <c r="I26" s="16">
        <v>120</v>
      </c>
      <c r="J26" s="17">
        <f t="shared" si="0"/>
        <v>690</v>
      </c>
      <c r="K26" s="11" t="s">
        <v>505</v>
      </c>
      <c r="L26" s="11" t="s">
        <v>506</v>
      </c>
      <c r="M26" s="11" t="s">
        <v>1047</v>
      </c>
    </row>
    <row r="27" spans="1:13" ht="14.25" thickTop="1" thickBot="1" x14ac:dyDescent="0.25">
      <c r="A27" s="9" t="s">
        <v>183</v>
      </c>
      <c r="B27" s="10" t="s">
        <v>35</v>
      </c>
      <c r="C27" s="11" t="s">
        <v>224</v>
      </c>
      <c r="D27" s="11" t="s">
        <v>225</v>
      </c>
      <c r="E27" s="12">
        <v>1125</v>
      </c>
      <c r="F27" s="14" t="s">
        <v>1127</v>
      </c>
      <c r="G27" s="14" t="s">
        <v>1127</v>
      </c>
      <c r="H27" s="15">
        <v>2022</v>
      </c>
      <c r="I27" s="16">
        <v>200</v>
      </c>
      <c r="J27" s="17">
        <f t="shared" si="0"/>
        <v>925</v>
      </c>
      <c r="K27" s="11" t="s">
        <v>510</v>
      </c>
      <c r="L27" s="11" t="s">
        <v>506</v>
      </c>
      <c r="M27" s="11" t="s">
        <v>1047</v>
      </c>
    </row>
    <row r="28" spans="1:13" ht="14.25" thickTop="1" thickBot="1" x14ac:dyDescent="0.25">
      <c r="A28" s="9" t="s">
        <v>183</v>
      </c>
      <c r="B28" s="10" t="s">
        <v>36</v>
      </c>
      <c r="C28" s="11" t="s">
        <v>226</v>
      </c>
      <c r="D28" s="11" t="s">
        <v>493</v>
      </c>
      <c r="E28" s="12">
        <v>1125</v>
      </c>
      <c r="F28" s="14" t="s">
        <v>1127</v>
      </c>
      <c r="G28" s="14" t="s">
        <v>1127</v>
      </c>
      <c r="H28" s="15">
        <v>2022</v>
      </c>
      <c r="I28" s="16">
        <v>120</v>
      </c>
      <c r="J28" s="17">
        <f t="shared" si="0"/>
        <v>1005</v>
      </c>
      <c r="K28" s="11" t="s">
        <v>505</v>
      </c>
      <c r="L28" s="11" t="s">
        <v>506</v>
      </c>
      <c r="M28" s="11" t="s">
        <v>1047</v>
      </c>
    </row>
    <row r="29" spans="1:13" ht="14.25" thickTop="1" thickBot="1" x14ac:dyDescent="0.25">
      <c r="A29" s="9" t="s">
        <v>183</v>
      </c>
      <c r="B29" s="10" t="s">
        <v>37</v>
      </c>
      <c r="C29" s="11" t="s">
        <v>227</v>
      </c>
      <c r="D29" s="11" t="s">
        <v>228</v>
      </c>
      <c r="E29" s="12">
        <v>540</v>
      </c>
      <c r="F29" s="14" t="s">
        <v>1127</v>
      </c>
      <c r="G29" s="14" t="s">
        <v>1127</v>
      </c>
      <c r="H29" s="15">
        <v>2022</v>
      </c>
      <c r="I29" s="16">
        <v>60</v>
      </c>
      <c r="J29" s="17">
        <f t="shared" si="0"/>
        <v>480</v>
      </c>
      <c r="K29" s="11" t="s">
        <v>509</v>
      </c>
      <c r="L29" s="11" t="s">
        <v>506</v>
      </c>
      <c r="M29" s="11" t="s">
        <v>1047</v>
      </c>
    </row>
    <row r="30" spans="1:13" ht="14.25" thickTop="1" thickBot="1" x14ac:dyDescent="0.25">
      <c r="A30" s="9" t="s">
        <v>183</v>
      </c>
      <c r="B30" s="10" t="s">
        <v>38</v>
      </c>
      <c r="C30" s="11" t="s">
        <v>229</v>
      </c>
      <c r="D30" s="11" t="s">
        <v>230</v>
      </c>
      <c r="E30" s="12">
        <v>810</v>
      </c>
      <c r="F30" s="14" t="s">
        <v>1127</v>
      </c>
      <c r="G30" s="14" t="s">
        <v>1127</v>
      </c>
      <c r="H30" s="15">
        <v>2022</v>
      </c>
      <c r="I30" s="16">
        <v>120</v>
      </c>
      <c r="J30" s="17">
        <f t="shared" si="0"/>
        <v>690</v>
      </c>
      <c r="K30" s="11" t="s">
        <v>505</v>
      </c>
      <c r="L30" s="11" t="s">
        <v>506</v>
      </c>
      <c r="M30" s="11" t="s">
        <v>1047</v>
      </c>
    </row>
    <row r="31" spans="1:13" ht="14.25" thickTop="1" thickBot="1" x14ac:dyDescent="0.25">
      <c r="A31" s="9" t="s">
        <v>183</v>
      </c>
      <c r="B31" s="10" t="s">
        <v>39</v>
      </c>
      <c r="C31" s="11" t="s">
        <v>231</v>
      </c>
      <c r="D31" s="11" t="s">
        <v>232</v>
      </c>
      <c r="E31" s="12">
        <v>1574</v>
      </c>
      <c r="F31" s="14" t="s">
        <v>1127</v>
      </c>
      <c r="G31" s="14" t="s">
        <v>1127</v>
      </c>
      <c r="H31" s="15">
        <v>2022</v>
      </c>
      <c r="I31" s="16">
        <v>300</v>
      </c>
      <c r="J31" s="17">
        <f t="shared" si="0"/>
        <v>1274</v>
      </c>
      <c r="K31" s="11" t="s">
        <v>508</v>
      </c>
      <c r="L31" s="11" t="s">
        <v>506</v>
      </c>
      <c r="M31" s="11" t="s">
        <v>1047</v>
      </c>
    </row>
    <row r="32" spans="1:13" ht="14.25" thickTop="1" thickBot="1" x14ac:dyDescent="0.25">
      <c r="A32" s="9" t="s">
        <v>183</v>
      </c>
      <c r="B32" s="10" t="s">
        <v>40</v>
      </c>
      <c r="C32" s="11" t="s">
        <v>233</v>
      </c>
      <c r="D32" s="11" t="s">
        <v>234</v>
      </c>
      <c r="E32" s="12">
        <v>810</v>
      </c>
      <c r="F32" s="14" t="s">
        <v>1127</v>
      </c>
      <c r="G32" s="14" t="s">
        <v>1127</v>
      </c>
      <c r="H32" s="15">
        <v>2022</v>
      </c>
      <c r="I32" s="16">
        <v>120</v>
      </c>
      <c r="J32" s="17">
        <f t="shared" si="0"/>
        <v>690</v>
      </c>
      <c r="K32" s="11" t="s">
        <v>505</v>
      </c>
      <c r="L32" s="11" t="s">
        <v>506</v>
      </c>
      <c r="M32" s="11" t="s">
        <v>1047</v>
      </c>
    </row>
    <row r="33" spans="1:13" ht="14.25" thickTop="1" thickBot="1" x14ac:dyDescent="0.25">
      <c r="A33" s="9" t="s">
        <v>183</v>
      </c>
      <c r="B33" s="10" t="s">
        <v>41</v>
      </c>
      <c r="C33" s="11" t="s">
        <v>235</v>
      </c>
      <c r="D33" s="11" t="s">
        <v>236</v>
      </c>
      <c r="E33" s="12">
        <v>540</v>
      </c>
      <c r="F33" s="14" t="s">
        <v>1127</v>
      </c>
      <c r="G33" s="14" t="s">
        <v>1127</v>
      </c>
      <c r="H33" s="15">
        <v>2022</v>
      </c>
      <c r="I33" s="16">
        <v>60</v>
      </c>
      <c r="J33" s="17">
        <f t="shared" si="0"/>
        <v>480</v>
      </c>
      <c r="K33" s="11" t="s">
        <v>509</v>
      </c>
      <c r="L33" s="11" t="s">
        <v>506</v>
      </c>
      <c r="M33" s="11" t="s">
        <v>1047</v>
      </c>
    </row>
    <row r="34" spans="1:13" ht="14.25" thickTop="1" thickBot="1" x14ac:dyDescent="0.25">
      <c r="A34" s="9" t="s">
        <v>183</v>
      </c>
      <c r="B34" s="10" t="s">
        <v>42</v>
      </c>
      <c r="C34" s="11" t="s">
        <v>237</v>
      </c>
      <c r="D34" s="11" t="s">
        <v>238</v>
      </c>
      <c r="E34" s="12">
        <v>360</v>
      </c>
      <c r="F34" s="14" t="s">
        <v>1127</v>
      </c>
      <c r="G34" s="14" t="s">
        <v>1127</v>
      </c>
      <c r="H34" s="15">
        <v>2022</v>
      </c>
      <c r="I34" s="16">
        <v>60</v>
      </c>
      <c r="J34" s="17">
        <f t="shared" si="0"/>
        <v>300</v>
      </c>
      <c r="K34" s="11" t="s">
        <v>509</v>
      </c>
      <c r="L34" s="11" t="s">
        <v>506</v>
      </c>
      <c r="M34" s="11" t="s">
        <v>1047</v>
      </c>
    </row>
    <row r="35" spans="1:13" ht="14.25" thickTop="1" thickBot="1" x14ac:dyDescent="0.25">
      <c r="A35" s="9" t="s">
        <v>183</v>
      </c>
      <c r="B35" s="10" t="s">
        <v>43</v>
      </c>
      <c r="C35" s="11" t="s">
        <v>239</v>
      </c>
      <c r="D35" s="11" t="s">
        <v>240</v>
      </c>
      <c r="E35" s="12">
        <v>720</v>
      </c>
      <c r="F35" s="14" t="s">
        <v>1127</v>
      </c>
      <c r="G35" s="14" t="s">
        <v>1127</v>
      </c>
      <c r="H35" s="15">
        <v>2022</v>
      </c>
      <c r="I35" s="16">
        <v>60</v>
      </c>
      <c r="J35" s="17">
        <f t="shared" ref="J35:J66" si="1">E35-I35</f>
        <v>660</v>
      </c>
      <c r="K35" s="11" t="s">
        <v>509</v>
      </c>
      <c r="L35" s="11" t="s">
        <v>506</v>
      </c>
      <c r="M35" s="11" t="s">
        <v>1047</v>
      </c>
    </row>
    <row r="36" spans="1:13" ht="14.25" thickTop="1" thickBot="1" x14ac:dyDescent="0.25">
      <c r="A36" s="9" t="s">
        <v>183</v>
      </c>
      <c r="B36" s="10" t="s">
        <v>44</v>
      </c>
      <c r="C36" s="11" t="s">
        <v>241</v>
      </c>
      <c r="D36" s="11" t="s">
        <v>242</v>
      </c>
      <c r="E36" s="12">
        <v>1260</v>
      </c>
      <c r="F36" s="14" t="s">
        <v>1127</v>
      </c>
      <c r="G36" s="14" t="s">
        <v>1127</v>
      </c>
      <c r="H36" s="15">
        <v>2022</v>
      </c>
      <c r="I36" s="16">
        <v>200</v>
      </c>
      <c r="J36" s="17">
        <f t="shared" si="1"/>
        <v>1060</v>
      </c>
      <c r="K36" s="11" t="s">
        <v>510</v>
      </c>
      <c r="L36" s="11" t="s">
        <v>506</v>
      </c>
      <c r="M36" s="11" t="s">
        <v>1047</v>
      </c>
    </row>
    <row r="37" spans="1:13" ht="14.25" thickTop="1" thickBot="1" x14ac:dyDescent="0.25">
      <c r="A37" s="9" t="s">
        <v>183</v>
      </c>
      <c r="B37" s="10" t="s">
        <v>45</v>
      </c>
      <c r="C37" s="11" t="s">
        <v>243</v>
      </c>
      <c r="D37" s="11" t="s">
        <v>244</v>
      </c>
      <c r="E37" s="12">
        <v>540</v>
      </c>
      <c r="F37" s="14" t="s">
        <v>1127</v>
      </c>
      <c r="G37" s="14" t="s">
        <v>1127</v>
      </c>
      <c r="H37" s="15">
        <v>2022</v>
      </c>
      <c r="I37" s="16">
        <v>60</v>
      </c>
      <c r="J37" s="17">
        <f t="shared" si="1"/>
        <v>480</v>
      </c>
      <c r="K37" s="11" t="s">
        <v>509</v>
      </c>
      <c r="L37" s="11" t="s">
        <v>506</v>
      </c>
      <c r="M37" s="11" t="s">
        <v>1047</v>
      </c>
    </row>
    <row r="38" spans="1:13" ht="14.25" thickTop="1" thickBot="1" x14ac:dyDescent="0.25">
      <c r="A38" s="9" t="s">
        <v>183</v>
      </c>
      <c r="B38" s="10" t="s">
        <v>46</v>
      </c>
      <c r="C38" s="11" t="s">
        <v>245</v>
      </c>
      <c r="D38" s="11" t="s">
        <v>246</v>
      </c>
      <c r="E38" s="12">
        <v>540</v>
      </c>
      <c r="F38" s="14" t="s">
        <v>1127</v>
      </c>
      <c r="G38" s="14" t="s">
        <v>1127</v>
      </c>
      <c r="H38" s="15">
        <v>2022</v>
      </c>
      <c r="I38" s="16">
        <v>60</v>
      </c>
      <c r="J38" s="17">
        <f t="shared" si="1"/>
        <v>480</v>
      </c>
      <c r="K38" s="11" t="s">
        <v>509</v>
      </c>
      <c r="L38" s="11" t="s">
        <v>506</v>
      </c>
      <c r="M38" s="11" t="s">
        <v>1047</v>
      </c>
    </row>
    <row r="39" spans="1:13" ht="14.25" thickTop="1" thickBot="1" x14ac:dyDescent="0.25">
      <c r="A39" s="9" t="s">
        <v>183</v>
      </c>
      <c r="B39" s="10" t="s">
        <v>47</v>
      </c>
      <c r="C39" s="11" t="s">
        <v>247</v>
      </c>
      <c r="D39" s="11" t="s">
        <v>248</v>
      </c>
      <c r="E39" s="12">
        <v>540</v>
      </c>
      <c r="F39" s="14" t="s">
        <v>1127</v>
      </c>
      <c r="G39" s="14" t="s">
        <v>1127</v>
      </c>
      <c r="H39" s="15">
        <v>2022</v>
      </c>
      <c r="I39" s="16">
        <v>60</v>
      </c>
      <c r="J39" s="17">
        <f t="shared" si="1"/>
        <v>480</v>
      </c>
      <c r="K39" s="11" t="s">
        <v>509</v>
      </c>
      <c r="L39" s="11" t="s">
        <v>506</v>
      </c>
      <c r="M39" s="11" t="s">
        <v>1047</v>
      </c>
    </row>
    <row r="40" spans="1:13" ht="14.25" thickTop="1" thickBot="1" x14ac:dyDescent="0.25">
      <c r="A40" s="9" t="s">
        <v>183</v>
      </c>
      <c r="B40" s="10" t="s">
        <v>48</v>
      </c>
      <c r="C40" s="11" t="s">
        <v>249</v>
      </c>
      <c r="D40" s="11" t="s">
        <v>250</v>
      </c>
      <c r="E40" s="12">
        <v>810</v>
      </c>
      <c r="F40" s="14" t="s">
        <v>1127</v>
      </c>
      <c r="G40" s="14" t="s">
        <v>1127</v>
      </c>
      <c r="H40" s="15">
        <v>2022</v>
      </c>
      <c r="I40" s="16">
        <v>120</v>
      </c>
      <c r="J40" s="17">
        <f t="shared" si="1"/>
        <v>690</v>
      </c>
      <c r="K40" s="11" t="s">
        <v>505</v>
      </c>
      <c r="L40" s="11" t="s">
        <v>506</v>
      </c>
      <c r="M40" s="11" t="s">
        <v>1047</v>
      </c>
    </row>
    <row r="41" spans="1:13" ht="14.25" thickTop="1" thickBot="1" x14ac:dyDescent="0.25">
      <c r="A41" s="9" t="s">
        <v>183</v>
      </c>
      <c r="B41" s="10" t="s">
        <v>49</v>
      </c>
      <c r="C41" s="11" t="s">
        <v>251</v>
      </c>
      <c r="D41" s="11" t="s">
        <v>252</v>
      </c>
      <c r="E41" s="12">
        <v>1125</v>
      </c>
      <c r="F41" s="14" t="s">
        <v>1127</v>
      </c>
      <c r="G41" s="14" t="s">
        <v>1127</v>
      </c>
      <c r="H41" s="15">
        <v>2022</v>
      </c>
      <c r="I41" s="16">
        <v>200</v>
      </c>
      <c r="J41" s="17">
        <f t="shared" si="1"/>
        <v>925</v>
      </c>
      <c r="K41" s="11" t="s">
        <v>510</v>
      </c>
      <c r="L41" s="11" t="s">
        <v>506</v>
      </c>
      <c r="M41" s="11" t="s">
        <v>1047</v>
      </c>
    </row>
    <row r="42" spans="1:13" ht="14.25" thickTop="1" thickBot="1" x14ac:dyDescent="0.25">
      <c r="A42" s="9" t="s">
        <v>183</v>
      </c>
      <c r="B42" s="10" t="s">
        <v>50</v>
      </c>
      <c r="C42" s="11" t="s">
        <v>253</v>
      </c>
      <c r="D42" s="11" t="s">
        <v>254</v>
      </c>
      <c r="E42" s="12">
        <v>540</v>
      </c>
      <c r="F42" s="14" t="s">
        <v>1127</v>
      </c>
      <c r="G42" s="14" t="s">
        <v>1127</v>
      </c>
      <c r="H42" s="15">
        <v>2022</v>
      </c>
      <c r="I42" s="16">
        <v>60</v>
      </c>
      <c r="J42" s="17">
        <f t="shared" si="1"/>
        <v>480</v>
      </c>
      <c r="K42" s="11" t="s">
        <v>509</v>
      </c>
      <c r="L42" s="11" t="s">
        <v>506</v>
      </c>
      <c r="M42" s="11" t="s">
        <v>1047</v>
      </c>
    </row>
    <row r="43" spans="1:13" ht="14.25" thickTop="1" thickBot="1" x14ac:dyDescent="0.25">
      <c r="A43" s="9" t="s">
        <v>183</v>
      </c>
      <c r="B43" s="10" t="s">
        <v>51</v>
      </c>
      <c r="C43" s="11" t="s">
        <v>255</v>
      </c>
      <c r="D43" s="11" t="s">
        <v>256</v>
      </c>
      <c r="E43" s="12">
        <v>360</v>
      </c>
      <c r="F43" s="14" t="s">
        <v>1127</v>
      </c>
      <c r="G43" s="14" t="s">
        <v>1127</v>
      </c>
      <c r="H43" s="15">
        <v>2022</v>
      </c>
      <c r="I43" s="16">
        <v>60</v>
      </c>
      <c r="J43" s="17">
        <f t="shared" si="1"/>
        <v>300</v>
      </c>
      <c r="K43" s="11" t="s">
        <v>509</v>
      </c>
      <c r="L43" s="11" t="s">
        <v>506</v>
      </c>
      <c r="M43" s="11" t="s">
        <v>1047</v>
      </c>
    </row>
    <row r="44" spans="1:13" ht="14.25" thickTop="1" thickBot="1" x14ac:dyDescent="0.25">
      <c r="A44" s="9" t="s">
        <v>183</v>
      </c>
      <c r="B44" s="10" t="s">
        <v>52</v>
      </c>
      <c r="C44" s="11" t="s">
        <v>257</v>
      </c>
      <c r="D44" s="11" t="s">
        <v>258</v>
      </c>
      <c r="E44" s="12">
        <v>720</v>
      </c>
      <c r="F44" s="14" t="s">
        <v>1127</v>
      </c>
      <c r="G44" s="14" t="s">
        <v>1127</v>
      </c>
      <c r="H44" s="15">
        <v>2022</v>
      </c>
      <c r="I44" s="16">
        <v>60</v>
      </c>
      <c r="J44" s="17">
        <f t="shared" si="1"/>
        <v>660</v>
      </c>
      <c r="K44" s="11" t="s">
        <v>509</v>
      </c>
      <c r="L44" s="11" t="s">
        <v>506</v>
      </c>
      <c r="M44" s="11" t="s">
        <v>1047</v>
      </c>
    </row>
    <row r="45" spans="1:13" ht="14.25" thickTop="1" thickBot="1" x14ac:dyDescent="0.25">
      <c r="A45" s="9" t="s">
        <v>183</v>
      </c>
      <c r="B45" s="10" t="s">
        <v>53</v>
      </c>
      <c r="C45" s="11" t="s">
        <v>259</v>
      </c>
      <c r="D45" s="11" t="s">
        <v>260</v>
      </c>
      <c r="E45" s="12">
        <v>360</v>
      </c>
      <c r="F45" s="14" t="s">
        <v>1127</v>
      </c>
      <c r="G45" s="14" t="s">
        <v>1127</v>
      </c>
      <c r="H45" s="15">
        <v>2022</v>
      </c>
      <c r="I45" s="16">
        <v>60</v>
      </c>
      <c r="J45" s="17">
        <f t="shared" si="1"/>
        <v>300</v>
      </c>
      <c r="K45" s="11" t="s">
        <v>509</v>
      </c>
      <c r="L45" s="11" t="s">
        <v>506</v>
      </c>
      <c r="M45" s="11" t="s">
        <v>1047</v>
      </c>
    </row>
    <row r="46" spans="1:13" ht="14.25" thickTop="1" thickBot="1" x14ac:dyDescent="0.25">
      <c r="A46" s="9" t="s">
        <v>183</v>
      </c>
      <c r="B46" s="10" t="s">
        <v>54</v>
      </c>
      <c r="C46" s="11" t="s">
        <v>261</v>
      </c>
      <c r="D46" s="11" t="s">
        <v>262</v>
      </c>
      <c r="E46" s="12">
        <v>360</v>
      </c>
      <c r="F46" s="14" t="s">
        <v>1127</v>
      </c>
      <c r="G46" s="14" t="s">
        <v>1127</v>
      </c>
      <c r="H46" s="15">
        <v>2022</v>
      </c>
      <c r="I46" s="16">
        <v>60</v>
      </c>
      <c r="J46" s="17">
        <f t="shared" si="1"/>
        <v>300</v>
      </c>
      <c r="K46" s="11" t="s">
        <v>509</v>
      </c>
      <c r="L46" s="11" t="s">
        <v>506</v>
      </c>
      <c r="M46" s="11" t="s">
        <v>1047</v>
      </c>
    </row>
    <row r="47" spans="1:13" ht="14.25" thickTop="1" thickBot="1" x14ac:dyDescent="0.25">
      <c r="A47" s="9" t="s">
        <v>183</v>
      </c>
      <c r="B47" s="10" t="s">
        <v>55</v>
      </c>
      <c r="C47" s="11" t="s">
        <v>263</v>
      </c>
      <c r="D47" s="11" t="s">
        <v>264</v>
      </c>
      <c r="E47" s="12">
        <v>360</v>
      </c>
      <c r="F47" s="14" t="s">
        <v>1127</v>
      </c>
      <c r="G47" s="14" t="s">
        <v>1127</v>
      </c>
      <c r="H47" s="15">
        <v>2022</v>
      </c>
      <c r="I47" s="16">
        <v>60</v>
      </c>
      <c r="J47" s="17">
        <f t="shared" si="1"/>
        <v>300</v>
      </c>
      <c r="K47" s="11" t="s">
        <v>509</v>
      </c>
      <c r="L47" s="11" t="s">
        <v>506</v>
      </c>
      <c r="M47" s="11" t="s">
        <v>1047</v>
      </c>
    </row>
    <row r="48" spans="1:13" ht="14.25" thickTop="1" thickBot="1" x14ac:dyDescent="0.25">
      <c r="A48" s="9" t="s">
        <v>183</v>
      </c>
      <c r="B48" s="10" t="s">
        <v>56</v>
      </c>
      <c r="C48" s="11" t="s">
        <v>265</v>
      </c>
      <c r="D48" s="11" t="s">
        <v>266</v>
      </c>
      <c r="E48" s="12">
        <v>1125</v>
      </c>
      <c r="F48" s="14" t="s">
        <v>1127</v>
      </c>
      <c r="G48" s="14" t="s">
        <v>1127</v>
      </c>
      <c r="H48" s="15">
        <v>2022</v>
      </c>
      <c r="I48" s="16">
        <v>200</v>
      </c>
      <c r="J48" s="17">
        <f t="shared" si="1"/>
        <v>925</v>
      </c>
      <c r="K48" s="11" t="s">
        <v>510</v>
      </c>
      <c r="L48" s="11" t="s">
        <v>506</v>
      </c>
      <c r="M48" s="11" t="s">
        <v>1047</v>
      </c>
    </row>
    <row r="49" spans="1:13" ht="14.25" thickTop="1" thickBot="1" x14ac:dyDescent="0.25">
      <c r="A49" s="9" t="s">
        <v>183</v>
      </c>
      <c r="B49" s="10" t="s">
        <v>57</v>
      </c>
      <c r="C49" s="11" t="s">
        <v>267</v>
      </c>
      <c r="D49" s="11" t="s">
        <v>268</v>
      </c>
      <c r="E49" s="12">
        <v>810</v>
      </c>
      <c r="F49" s="14" t="s">
        <v>1127</v>
      </c>
      <c r="G49" s="14" t="s">
        <v>1127</v>
      </c>
      <c r="H49" s="15">
        <v>2022</v>
      </c>
      <c r="I49" s="16">
        <v>120</v>
      </c>
      <c r="J49" s="17">
        <f t="shared" si="1"/>
        <v>690</v>
      </c>
      <c r="K49" s="11" t="s">
        <v>505</v>
      </c>
      <c r="L49" s="11" t="s">
        <v>506</v>
      </c>
      <c r="M49" s="11" t="s">
        <v>1047</v>
      </c>
    </row>
    <row r="50" spans="1:13" ht="14.25" thickTop="1" thickBot="1" x14ac:dyDescent="0.25">
      <c r="A50" s="9" t="s">
        <v>183</v>
      </c>
      <c r="B50" s="10" t="s">
        <v>58</v>
      </c>
      <c r="C50" s="11" t="s">
        <v>269</v>
      </c>
      <c r="D50" s="11" t="s">
        <v>270</v>
      </c>
      <c r="E50" s="12">
        <v>720</v>
      </c>
      <c r="F50" s="14" t="s">
        <v>1127</v>
      </c>
      <c r="G50" s="14" t="s">
        <v>1127</v>
      </c>
      <c r="H50" s="15">
        <v>2022</v>
      </c>
      <c r="I50" s="16">
        <v>60</v>
      </c>
      <c r="J50" s="17">
        <f t="shared" si="1"/>
        <v>660</v>
      </c>
      <c r="K50" s="11" t="s">
        <v>509</v>
      </c>
      <c r="L50" s="11" t="s">
        <v>506</v>
      </c>
      <c r="M50" s="11" t="s">
        <v>1047</v>
      </c>
    </row>
    <row r="51" spans="1:13" ht="14.25" thickTop="1" thickBot="1" x14ac:dyDescent="0.25">
      <c r="A51" s="9" t="s">
        <v>183</v>
      </c>
      <c r="B51" s="10" t="s">
        <v>59</v>
      </c>
      <c r="C51" s="11" t="s">
        <v>271</v>
      </c>
      <c r="D51" s="11" t="s">
        <v>272</v>
      </c>
      <c r="E51" s="12">
        <v>810</v>
      </c>
      <c r="F51" s="14" t="s">
        <v>1127</v>
      </c>
      <c r="G51" s="14" t="s">
        <v>1127</v>
      </c>
      <c r="H51" s="15">
        <v>2022</v>
      </c>
      <c r="I51" s="16">
        <v>120</v>
      </c>
      <c r="J51" s="17">
        <f t="shared" si="1"/>
        <v>690</v>
      </c>
      <c r="K51" s="11" t="s">
        <v>505</v>
      </c>
      <c r="L51" s="11" t="s">
        <v>506</v>
      </c>
      <c r="M51" s="11" t="s">
        <v>1047</v>
      </c>
    </row>
    <row r="52" spans="1:13" ht="14.25" thickTop="1" thickBot="1" x14ac:dyDescent="0.25">
      <c r="A52" s="9" t="s">
        <v>183</v>
      </c>
      <c r="B52" s="10" t="s">
        <v>60</v>
      </c>
      <c r="C52" s="11" t="s">
        <v>273</v>
      </c>
      <c r="D52" s="11" t="s">
        <v>274</v>
      </c>
      <c r="E52" s="12">
        <v>810</v>
      </c>
      <c r="F52" s="14" t="s">
        <v>1127</v>
      </c>
      <c r="G52" s="14" t="s">
        <v>1127</v>
      </c>
      <c r="H52" s="15">
        <v>2022</v>
      </c>
      <c r="I52" s="16">
        <v>120</v>
      </c>
      <c r="J52" s="17">
        <f t="shared" si="1"/>
        <v>690</v>
      </c>
      <c r="K52" s="11" t="s">
        <v>505</v>
      </c>
      <c r="L52" s="11" t="s">
        <v>506</v>
      </c>
      <c r="M52" s="11" t="s">
        <v>1047</v>
      </c>
    </row>
    <row r="53" spans="1:13" ht="14.25" thickTop="1" thickBot="1" x14ac:dyDescent="0.25">
      <c r="A53" s="9" t="s">
        <v>183</v>
      </c>
      <c r="B53" s="10" t="s">
        <v>61</v>
      </c>
      <c r="C53" s="11" t="s">
        <v>275</v>
      </c>
      <c r="D53" s="11" t="s">
        <v>276</v>
      </c>
      <c r="E53" s="12">
        <v>810</v>
      </c>
      <c r="F53" s="14" t="s">
        <v>1127</v>
      </c>
      <c r="G53" s="14" t="s">
        <v>1127</v>
      </c>
      <c r="H53" s="15">
        <v>2022</v>
      </c>
      <c r="I53" s="16">
        <v>120</v>
      </c>
      <c r="J53" s="17">
        <f t="shared" si="1"/>
        <v>690</v>
      </c>
      <c r="K53" s="11" t="s">
        <v>505</v>
      </c>
      <c r="L53" s="11" t="s">
        <v>506</v>
      </c>
      <c r="M53" s="11" t="s">
        <v>1047</v>
      </c>
    </row>
    <row r="54" spans="1:13" ht="14.25" thickTop="1" thickBot="1" x14ac:dyDescent="0.25">
      <c r="A54" s="9" t="s">
        <v>183</v>
      </c>
      <c r="B54" s="10" t="s">
        <v>62</v>
      </c>
      <c r="C54" s="11" t="s">
        <v>277</v>
      </c>
      <c r="D54" s="11" t="s">
        <v>278</v>
      </c>
      <c r="E54" s="12">
        <v>360</v>
      </c>
      <c r="F54" s="14" t="s">
        <v>1127</v>
      </c>
      <c r="G54" s="14" t="s">
        <v>1127</v>
      </c>
      <c r="H54" s="15">
        <v>2022</v>
      </c>
      <c r="I54" s="16">
        <v>60</v>
      </c>
      <c r="J54" s="17">
        <f t="shared" si="1"/>
        <v>300</v>
      </c>
      <c r="K54" s="11" t="s">
        <v>509</v>
      </c>
      <c r="L54" s="11" t="s">
        <v>506</v>
      </c>
      <c r="M54" s="11" t="s">
        <v>1047</v>
      </c>
    </row>
    <row r="55" spans="1:13" ht="14.25" thickTop="1" thickBot="1" x14ac:dyDescent="0.25">
      <c r="A55" s="9" t="s">
        <v>183</v>
      </c>
      <c r="B55" s="10" t="s">
        <v>63</v>
      </c>
      <c r="C55" s="11" t="s">
        <v>279</v>
      </c>
      <c r="D55" s="11" t="s">
        <v>776</v>
      </c>
      <c r="E55" s="12">
        <v>540</v>
      </c>
      <c r="F55" s="14" t="s">
        <v>1127</v>
      </c>
      <c r="G55" s="14" t="s">
        <v>1127</v>
      </c>
      <c r="H55" s="15">
        <v>2022</v>
      </c>
      <c r="I55" s="16">
        <v>60</v>
      </c>
      <c r="J55" s="17">
        <f t="shared" si="1"/>
        <v>480</v>
      </c>
      <c r="K55" s="11" t="s">
        <v>509</v>
      </c>
      <c r="L55" s="11" t="s">
        <v>506</v>
      </c>
      <c r="M55" s="11" t="s">
        <v>1047</v>
      </c>
    </row>
    <row r="56" spans="1:13" ht="14.25" thickTop="1" thickBot="1" x14ac:dyDescent="0.25">
      <c r="A56" s="9" t="s">
        <v>183</v>
      </c>
      <c r="B56" s="10" t="s">
        <v>64</v>
      </c>
      <c r="C56" s="11" t="s">
        <v>280</v>
      </c>
      <c r="D56" s="11" t="s">
        <v>281</v>
      </c>
      <c r="E56" s="12">
        <v>540</v>
      </c>
      <c r="F56" s="14" t="s">
        <v>1127</v>
      </c>
      <c r="G56" s="14" t="s">
        <v>1127</v>
      </c>
      <c r="H56" s="15">
        <v>2022</v>
      </c>
      <c r="I56" s="16">
        <v>60</v>
      </c>
      <c r="J56" s="17">
        <f t="shared" si="1"/>
        <v>480</v>
      </c>
      <c r="K56" s="11" t="s">
        <v>509</v>
      </c>
      <c r="L56" s="11" t="s">
        <v>506</v>
      </c>
      <c r="M56" s="11" t="s">
        <v>1047</v>
      </c>
    </row>
    <row r="57" spans="1:13" ht="14.25" thickTop="1" thickBot="1" x14ac:dyDescent="0.25">
      <c r="A57" s="9" t="s">
        <v>183</v>
      </c>
      <c r="B57" s="10" t="s">
        <v>65</v>
      </c>
      <c r="C57" s="11" t="s">
        <v>282</v>
      </c>
      <c r="D57" s="11" t="s">
        <v>283</v>
      </c>
      <c r="E57" s="12">
        <v>720</v>
      </c>
      <c r="F57" s="14" t="s">
        <v>1127</v>
      </c>
      <c r="G57" s="14" t="s">
        <v>1127</v>
      </c>
      <c r="H57" s="15">
        <v>2022</v>
      </c>
      <c r="I57" s="16">
        <v>60</v>
      </c>
      <c r="J57" s="17">
        <f t="shared" si="1"/>
        <v>660</v>
      </c>
      <c r="K57" s="11" t="s">
        <v>509</v>
      </c>
      <c r="L57" s="11" t="s">
        <v>506</v>
      </c>
      <c r="M57" s="11" t="s">
        <v>1047</v>
      </c>
    </row>
    <row r="58" spans="1:13" ht="14.25" thickTop="1" thickBot="1" x14ac:dyDescent="0.25">
      <c r="A58" s="9" t="s">
        <v>183</v>
      </c>
      <c r="B58" s="10" t="s">
        <v>66</v>
      </c>
      <c r="C58" s="11" t="s">
        <v>284</v>
      </c>
      <c r="D58" s="11" t="s">
        <v>529</v>
      </c>
      <c r="E58" s="12">
        <v>540</v>
      </c>
      <c r="F58" s="14" t="s">
        <v>1127</v>
      </c>
      <c r="G58" s="14" t="s">
        <v>1127</v>
      </c>
      <c r="H58" s="15">
        <v>2022</v>
      </c>
      <c r="I58" s="16">
        <v>60</v>
      </c>
      <c r="J58" s="17">
        <f t="shared" si="1"/>
        <v>480</v>
      </c>
      <c r="K58" s="11" t="s">
        <v>509</v>
      </c>
      <c r="L58" s="11" t="s">
        <v>506</v>
      </c>
      <c r="M58" s="11" t="s">
        <v>1047</v>
      </c>
    </row>
    <row r="59" spans="1:13" ht="14.25" thickTop="1" thickBot="1" x14ac:dyDescent="0.25">
      <c r="A59" s="9" t="s">
        <v>183</v>
      </c>
      <c r="B59" s="10" t="s">
        <v>67</v>
      </c>
      <c r="C59" s="11" t="s">
        <v>285</v>
      </c>
      <c r="D59" s="11" t="s">
        <v>286</v>
      </c>
      <c r="E59" s="12">
        <v>540</v>
      </c>
      <c r="F59" s="14" t="s">
        <v>1127</v>
      </c>
      <c r="G59" s="14" t="s">
        <v>1127</v>
      </c>
      <c r="H59" s="15">
        <v>2022</v>
      </c>
      <c r="I59" s="16">
        <v>60</v>
      </c>
      <c r="J59" s="17">
        <f t="shared" si="1"/>
        <v>480</v>
      </c>
      <c r="K59" s="11" t="s">
        <v>509</v>
      </c>
      <c r="L59" s="11" t="s">
        <v>506</v>
      </c>
      <c r="M59" s="11" t="s">
        <v>1047</v>
      </c>
    </row>
    <row r="60" spans="1:13" ht="14.25" thickTop="1" thickBot="1" x14ac:dyDescent="0.25">
      <c r="A60" s="9" t="s">
        <v>183</v>
      </c>
      <c r="B60" s="10" t="s">
        <v>68</v>
      </c>
      <c r="C60" s="11" t="s">
        <v>287</v>
      </c>
      <c r="D60" s="11" t="s">
        <v>288</v>
      </c>
      <c r="E60" s="12">
        <v>720</v>
      </c>
      <c r="F60" s="14" t="s">
        <v>1127</v>
      </c>
      <c r="G60" s="14" t="s">
        <v>1127</v>
      </c>
      <c r="H60" s="15">
        <v>2022</v>
      </c>
      <c r="I60" s="16">
        <v>60</v>
      </c>
      <c r="J60" s="17">
        <f t="shared" si="1"/>
        <v>660</v>
      </c>
      <c r="K60" s="11" t="s">
        <v>509</v>
      </c>
      <c r="L60" s="11" t="s">
        <v>506</v>
      </c>
      <c r="M60" s="11" t="s">
        <v>1047</v>
      </c>
    </row>
    <row r="61" spans="1:13" ht="14.25" thickTop="1" thickBot="1" x14ac:dyDescent="0.25">
      <c r="A61" s="9" t="s">
        <v>183</v>
      </c>
      <c r="B61" s="10" t="s">
        <v>69</v>
      </c>
      <c r="C61" s="11" t="s">
        <v>289</v>
      </c>
      <c r="D61" s="11" t="s">
        <v>290</v>
      </c>
      <c r="E61" s="12">
        <v>540</v>
      </c>
      <c r="F61" s="14" t="s">
        <v>1127</v>
      </c>
      <c r="G61" s="14" t="s">
        <v>1127</v>
      </c>
      <c r="H61" s="15">
        <v>2022</v>
      </c>
      <c r="I61" s="16">
        <v>60</v>
      </c>
      <c r="J61" s="17">
        <f t="shared" si="1"/>
        <v>480</v>
      </c>
      <c r="K61" s="11" t="s">
        <v>509</v>
      </c>
      <c r="L61" s="11" t="s">
        <v>506</v>
      </c>
      <c r="M61" s="11" t="s">
        <v>1047</v>
      </c>
    </row>
    <row r="62" spans="1:13" ht="14.25" thickTop="1" thickBot="1" x14ac:dyDescent="0.25">
      <c r="A62" s="9" t="s">
        <v>183</v>
      </c>
      <c r="B62" s="10" t="s">
        <v>70</v>
      </c>
      <c r="C62" s="11" t="s">
        <v>1038</v>
      </c>
      <c r="D62" s="11" t="s">
        <v>1039</v>
      </c>
      <c r="E62" s="12">
        <v>360</v>
      </c>
      <c r="F62" s="14" t="s">
        <v>1127</v>
      </c>
      <c r="G62" s="14" t="s">
        <v>1127</v>
      </c>
      <c r="H62" s="15">
        <v>2022</v>
      </c>
      <c r="I62" s="16">
        <v>60</v>
      </c>
      <c r="J62" s="17">
        <f t="shared" si="1"/>
        <v>300</v>
      </c>
      <c r="K62" s="11" t="s">
        <v>509</v>
      </c>
      <c r="L62" s="11" t="s">
        <v>506</v>
      </c>
      <c r="M62" s="11" t="s">
        <v>1047</v>
      </c>
    </row>
    <row r="63" spans="1:13" ht="14.25" thickTop="1" thickBot="1" x14ac:dyDescent="0.25">
      <c r="A63" s="9" t="s">
        <v>183</v>
      </c>
      <c r="B63" s="10" t="s">
        <v>71</v>
      </c>
      <c r="C63" s="11" t="s">
        <v>291</v>
      </c>
      <c r="D63" s="11" t="s">
        <v>292</v>
      </c>
      <c r="E63" s="12">
        <v>810</v>
      </c>
      <c r="F63" s="14" t="s">
        <v>1127</v>
      </c>
      <c r="G63" s="14" t="s">
        <v>1127</v>
      </c>
      <c r="H63" s="15">
        <v>2022</v>
      </c>
      <c r="I63" s="16">
        <v>120</v>
      </c>
      <c r="J63" s="17">
        <f t="shared" si="1"/>
        <v>690</v>
      </c>
      <c r="K63" s="11" t="s">
        <v>505</v>
      </c>
      <c r="L63" s="11" t="s">
        <v>506</v>
      </c>
      <c r="M63" s="11" t="s">
        <v>1047</v>
      </c>
    </row>
    <row r="64" spans="1:13" ht="14.25" thickTop="1" thickBot="1" x14ac:dyDescent="0.25">
      <c r="A64" s="9" t="s">
        <v>183</v>
      </c>
      <c r="B64" s="10" t="s">
        <v>72</v>
      </c>
      <c r="C64" s="11" t="s">
        <v>293</v>
      </c>
      <c r="D64" s="11" t="s">
        <v>294</v>
      </c>
      <c r="E64" s="12">
        <v>810</v>
      </c>
      <c r="F64" s="14" t="s">
        <v>1127</v>
      </c>
      <c r="G64" s="14" t="s">
        <v>1127</v>
      </c>
      <c r="H64" s="15">
        <v>2022</v>
      </c>
      <c r="I64" s="16">
        <v>120</v>
      </c>
      <c r="J64" s="17">
        <f t="shared" si="1"/>
        <v>690</v>
      </c>
      <c r="K64" s="11" t="s">
        <v>505</v>
      </c>
      <c r="L64" s="11" t="s">
        <v>506</v>
      </c>
      <c r="M64" s="11" t="s">
        <v>1047</v>
      </c>
    </row>
    <row r="65" spans="1:13" ht="14.25" thickTop="1" thickBot="1" x14ac:dyDescent="0.25">
      <c r="A65" s="9" t="s">
        <v>183</v>
      </c>
      <c r="B65" s="10" t="s">
        <v>73</v>
      </c>
      <c r="C65" s="11" t="s">
        <v>295</v>
      </c>
      <c r="D65" s="11" t="s">
        <v>296</v>
      </c>
      <c r="E65" s="12">
        <v>1125</v>
      </c>
      <c r="F65" s="14" t="s">
        <v>1127</v>
      </c>
      <c r="G65" s="14" t="s">
        <v>1127</v>
      </c>
      <c r="H65" s="15">
        <v>2022</v>
      </c>
      <c r="I65" s="16">
        <v>200</v>
      </c>
      <c r="J65" s="17">
        <f t="shared" si="1"/>
        <v>925</v>
      </c>
      <c r="K65" s="11" t="s">
        <v>510</v>
      </c>
      <c r="L65" s="11" t="s">
        <v>506</v>
      </c>
      <c r="M65" s="11" t="s">
        <v>1047</v>
      </c>
    </row>
    <row r="66" spans="1:13" ht="14.25" thickTop="1" thickBot="1" x14ac:dyDescent="0.25">
      <c r="A66" s="9" t="s">
        <v>183</v>
      </c>
      <c r="B66" s="10" t="s">
        <v>74</v>
      </c>
      <c r="C66" s="11" t="s">
        <v>297</v>
      </c>
      <c r="D66" s="11" t="s">
        <v>298</v>
      </c>
      <c r="E66" s="12">
        <v>360</v>
      </c>
      <c r="F66" s="14" t="s">
        <v>1127</v>
      </c>
      <c r="G66" s="14" t="s">
        <v>1127</v>
      </c>
      <c r="H66" s="15">
        <v>2022</v>
      </c>
      <c r="I66" s="16">
        <v>60</v>
      </c>
      <c r="J66" s="17">
        <f t="shared" si="1"/>
        <v>300</v>
      </c>
      <c r="K66" s="11" t="s">
        <v>509</v>
      </c>
      <c r="L66" s="11" t="s">
        <v>506</v>
      </c>
      <c r="M66" s="11" t="s">
        <v>1047</v>
      </c>
    </row>
    <row r="67" spans="1:13" ht="14.25" thickTop="1" thickBot="1" x14ac:dyDescent="0.25">
      <c r="A67" s="9" t="s">
        <v>183</v>
      </c>
      <c r="B67" s="10" t="s">
        <v>75</v>
      </c>
      <c r="C67" s="11" t="s">
        <v>299</v>
      </c>
      <c r="D67" s="11" t="s">
        <v>300</v>
      </c>
      <c r="E67" s="12">
        <v>540</v>
      </c>
      <c r="F67" s="14" t="s">
        <v>1127</v>
      </c>
      <c r="G67" s="14" t="s">
        <v>1127</v>
      </c>
      <c r="H67" s="15">
        <v>2022</v>
      </c>
      <c r="I67" s="16">
        <v>60</v>
      </c>
      <c r="J67" s="17">
        <f t="shared" ref="J67:J98" si="2">E67-I67</f>
        <v>480</v>
      </c>
      <c r="K67" s="11" t="s">
        <v>509</v>
      </c>
      <c r="L67" s="11" t="s">
        <v>506</v>
      </c>
      <c r="M67" s="11" t="s">
        <v>1047</v>
      </c>
    </row>
    <row r="68" spans="1:13" ht="14.25" thickTop="1" thickBot="1" x14ac:dyDescent="0.25">
      <c r="A68" s="9" t="s">
        <v>183</v>
      </c>
      <c r="B68" s="10" t="s">
        <v>76</v>
      </c>
      <c r="C68" s="11" t="s">
        <v>301</v>
      </c>
      <c r="D68" s="11" t="s">
        <v>302</v>
      </c>
      <c r="E68" s="12">
        <v>900</v>
      </c>
      <c r="F68" s="14" t="s">
        <v>1127</v>
      </c>
      <c r="G68" s="14" t="s">
        <v>1127</v>
      </c>
      <c r="H68" s="15">
        <v>2022</v>
      </c>
      <c r="I68" s="16">
        <v>120</v>
      </c>
      <c r="J68" s="17">
        <f t="shared" si="2"/>
        <v>780</v>
      </c>
      <c r="K68" s="11" t="s">
        <v>505</v>
      </c>
      <c r="L68" s="11" t="s">
        <v>506</v>
      </c>
      <c r="M68" s="11" t="s">
        <v>1047</v>
      </c>
    </row>
    <row r="69" spans="1:13" ht="14.25" thickTop="1" thickBot="1" x14ac:dyDescent="0.25">
      <c r="A69" s="9" t="s">
        <v>183</v>
      </c>
      <c r="B69" s="10" t="s">
        <v>77</v>
      </c>
      <c r="C69" s="11" t="s">
        <v>303</v>
      </c>
      <c r="D69" s="11" t="s">
        <v>512</v>
      </c>
      <c r="E69" s="12">
        <v>360</v>
      </c>
      <c r="F69" s="14" t="s">
        <v>1127</v>
      </c>
      <c r="G69" s="14" t="s">
        <v>1127</v>
      </c>
      <c r="H69" s="15">
        <v>2022</v>
      </c>
      <c r="I69" s="16">
        <v>60</v>
      </c>
      <c r="J69" s="17">
        <f t="shared" si="2"/>
        <v>300</v>
      </c>
      <c r="K69" s="11" t="s">
        <v>509</v>
      </c>
      <c r="L69" s="11" t="s">
        <v>506</v>
      </c>
      <c r="M69" s="11" t="s">
        <v>1047</v>
      </c>
    </row>
    <row r="70" spans="1:13" ht="14.25" thickTop="1" thickBot="1" x14ac:dyDescent="0.25">
      <c r="A70" s="9" t="s">
        <v>183</v>
      </c>
      <c r="B70" s="10" t="s">
        <v>78</v>
      </c>
      <c r="C70" s="11" t="s">
        <v>304</v>
      </c>
      <c r="D70" s="11" t="s">
        <v>305</v>
      </c>
      <c r="E70" s="12">
        <v>540</v>
      </c>
      <c r="F70" s="14" t="s">
        <v>1127</v>
      </c>
      <c r="G70" s="14" t="s">
        <v>1127</v>
      </c>
      <c r="H70" s="15">
        <v>2022</v>
      </c>
      <c r="I70" s="16">
        <v>60</v>
      </c>
      <c r="J70" s="17">
        <f t="shared" si="2"/>
        <v>480</v>
      </c>
      <c r="K70" s="11" t="s">
        <v>509</v>
      </c>
      <c r="L70" s="11" t="s">
        <v>506</v>
      </c>
      <c r="M70" s="11" t="s">
        <v>1047</v>
      </c>
    </row>
    <row r="71" spans="1:13" ht="14.25" thickTop="1" thickBot="1" x14ac:dyDescent="0.25">
      <c r="A71" s="9" t="s">
        <v>183</v>
      </c>
      <c r="B71" s="10" t="s">
        <v>79</v>
      </c>
      <c r="C71" s="11" t="s">
        <v>306</v>
      </c>
      <c r="D71" s="11" t="s">
        <v>307</v>
      </c>
      <c r="E71" s="12">
        <v>540</v>
      </c>
      <c r="F71" s="14" t="s">
        <v>1127</v>
      </c>
      <c r="G71" s="14" t="s">
        <v>1127</v>
      </c>
      <c r="H71" s="15">
        <v>2022</v>
      </c>
      <c r="I71" s="16">
        <v>60</v>
      </c>
      <c r="J71" s="17">
        <f t="shared" si="2"/>
        <v>480</v>
      </c>
      <c r="K71" s="11" t="s">
        <v>509</v>
      </c>
      <c r="L71" s="11" t="s">
        <v>506</v>
      </c>
      <c r="M71" s="11" t="s">
        <v>1047</v>
      </c>
    </row>
    <row r="72" spans="1:13" ht="14.25" thickTop="1" thickBot="1" x14ac:dyDescent="0.25">
      <c r="A72" s="9" t="s">
        <v>183</v>
      </c>
      <c r="B72" s="10" t="s">
        <v>80</v>
      </c>
      <c r="C72" s="11" t="s">
        <v>308</v>
      </c>
      <c r="D72" s="11" t="s">
        <v>309</v>
      </c>
      <c r="E72" s="12">
        <v>360</v>
      </c>
      <c r="F72" s="14" t="s">
        <v>1127</v>
      </c>
      <c r="G72" s="14" t="s">
        <v>1127</v>
      </c>
      <c r="H72" s="15">
        <v>2022</v>
      </c>
      <c r="I72" s="16">
        <v>60</v>
      </c>
      <c r="J72" s="17">
        <f t="shared" si="2"/>
        <v>300</v>
      </c>
      <c r="K72" s="11" t="s">
        <v>509</v>
      </c>
      <c r="L72" s="11" t="s">
        <v>506</v>
      </c>
      <c r="M72" s="11" t="s">
        <v>1047</v>
      </c>
    </row>
    <row r="73" spans="1:13" ht="14.25" thickTop="1" thickBot="1" x14ac:dyDescent="0.25">
      <c r="A73" s="9" t="s">
        <v>183</v>
      </c>
      <c r="B73" s="10" t="s">
        <v>81</v>
      </c>
      <c r="C73" s="11" t="s">
        <v>310</v>
      </c>
      <c r="D73" s="11" t="s">
        <v>311</v>
      </c>
      <c r="E73" s="12">
        <v>810</v>
      </c>
      <c r="F73" s="14" t="s">
        <v>1127</v>
      </c>
      <c r="G73" s="14" t="s">
        <v>1127</v>
      </c>
      <c r="H73" s="15">
        <v>2022</v>
      </c>
      <c r="I73" s="16">
        <v>120</v>
      </c>
      <c r="J73" s="17">
        <f t="shared" si="2"/>
        <v>690</v>
      </c>
      <c r="K73" s="11" t="s">
        <v>505</v>
      </c>
      <c r="L73" s="11" t="s">
        <v>506</v>
      </c>
      <c r="M73" s="11" t="s">
        <v>1047</v>
      </c>
    </row>
    <row r="74" spans="1:13" ht="14.25" thickTop="1" thickBot="1" x14ac:dyDescent="0.25">
      <c r="A74" s="9" t="s">
        <v>183</v>
      </c>
      <c r="B74" s="10" t="s">
        <v>82</v>
      </c>
      <c r="C74" s="11" t="s">
        <v>312</v>
      </c>
      <c r="D74" s="11" t="s">
        <v>313</v>
      </c>
      <c r="E74" s="12">
        <v>720</v>
      </c>
      <c r="F74" s="14" t="s">
        <v>1127</v>
      </c>
      <c r="G74" s="14" t="s">
        <v>1127</v>
      </c>
      <c r="H74" s="15">
        <v>2022</v>
      </c>
      <c r="I74" s="16">
        <v>60</v>
      </c>
      <c r="J74" s="17">
        <f t="shared" si="2"/>
        <v>660</v>
      </c>
      <c r="K74" s="11" t="s">
        <v>509</v>
      </c>
      <c r="L74" s="11" t="s">
        <v>506</v>
      </c>
      <c r="M74" s="11" t="s">
        <v>1047</v>
      </c>
    </row>
    <row r="75" spans="1:13" ht="14.25" thickTop="1" thickBot="1" x14ac:dyDescent="0.25">
      <c r="A75" s="9" t="s">
        <v>183</v>
      </c>
      <c r="B75" s="10" t="s">
        <v>83</v>
      </c>
      <c r="C75" s="11" t="s">
        <v>314</v>
      </c>
      <c r="D75" s="11" t="s">
        <v>315</v>
      </c>
      <c r="E75" s="12">
        <v>810</v>
      </c>
      <c r="F75" s="14" t="s">
        <v>1127</v>
      </c>
      <c r="G75" s="14" t="s">
        <v>1127</v>
      </c>
      <c r="H75" s="15">
        <v>2022</v>
      </c>
      <c r="I75" s="16">
        <v>120</v>
      </c>
      <c r="J75" s="17">
        <f t="shared" si="2"/>
        <v>690</v>
      </c>
      <c r="K75" s="11" t="s">
        <v>505</v>
      </c>
      <c r="L75" s="11" t="s">
        <v>506</v>
      </c>
      <c r="M75" s="11" t="s">
        <v>1047</v>
      </c>
    </row>
    <row r="76" spans="1:13" ht="14.25" thickTop="1" thickBot="1" x14ac:dyDescent="0.25">
      <c r="A76" s="9" t="s">
        <v>183</v>
      </c>
      <c r="B76" s="10" t="s">
        <v>84</v>
      </c>
      <c r="C76" s="11" t="s">
        <v>316</v>
      </c>
      <c r="D76" s="11" t="s">
        <v>317</v>
      </c>
      <c r="E76" s="12">
        <v>360</v>
      </c>
      <c r="F76" s="14" t="s">
        <v>1127</v>
      </c>
      <c r="G76" s="14" t="s">
        <v>1127</v>
      </c>
      <c r="H76" s="15">
        <v>2022</v>
      </c>
      <c r="I76" s="16">
        <v>60</v>
      </c>
      <c r="J76" s="17">
        <f t="shared" si="2"/>
        <v>300</v>
      </c>
      <c r="K76" s="11" t="s">
        <v>509</v>
      </c>
      <c r="L76" s="11" t="s">
        <v>506</v>
      </c>
      <c r="M76" s="11" t="s">
        <v>1047</v>
      </c>
    </row>
    <row r="77" spans="1:13" ht="14.25" thickTop="1" thickBot="1" x14ac:dyDescent="0.25">
      <c r="A77" s="9" t="s">
        <v>183</v>
      </c>
      <c r="B77" s="10" t="s">
        <v>85</v>
      </c>
      <c r="C77" s="11" t="s">
        <v>318</v>
      </c>
      <c r="D77" s="11" t="s">
        <v>319</v>
      </c>
      <c r="E77" s="12">
        <v>360</v>
      </c>
      <c r="F77" s="14" t="s">
        <v>1127</v>
      </c>
      <c r="G77" s="14" t="s">
        <v>1127</v>
      </c>
      <c r="H77" s="15">
        <v>2022</v>
      </c>
      <c r="I77" s="16">
        <v>60</v>
      </c>
      <c r="J77" s="17">
        <f t="shared" si="2"/>
        <v>300</v>
      </c>
      <c r="K77" s="11" t="s">
        <v>509</v>
      </c>
      <c r="L77" s="11" t="s">
        <v>506</v>
      </c>
      <c r="M77" s="11" t="s">
        <v>1047</v>
      </c>
    </row>
    <row r="78" spans="1:13" ht="14.25" thickTop="1" thickBot="1" x14ac:dyDescent="0.25">
      <c r="A78" s="9" t="s">
        <v>183</v>
      </c>
      <c r="B78" s="10" t="s">
        <v>86</v>
      </c>
      <c r="C78" s="11" t="s">
        <v>320</v>
      </c>
      <c r="D78" s="11" t="s">
        <v>321</v>
      </c>
      <c r="E78" s="12">
        <v>810</v>
      </c>
      <c r="F78" s="14" t="s">
        <v>1127</v>
      </c>
      <c r="G78" s="14" t="s">
        <v>1127</v>
      </c>
      <c r="H78" s="15">
        <v>2022</v>
      </c>
      <c r="I78" s="16">
        <v>60</v>
      </c>
      <c r="J78" s="17">
        <f t="shared" si="2"/>
        <v>750</v>
      </c>
      <c r="K78" s="11" t="s">
        <v>509</v>
      </c>
      <c r="L78" s="11" t="s">
        <v>506</v>
      </c>
      <c r="M78" s="11" t="s">
        <v>1047</v>
      </c>
    </row>
    <row r="79" spans="1:13" ht="14.25" thickTop="1" thickBot="1" x14ac:dyDescent="0.25">
      <c r="A79" s="9" t="s">
        <v>183</v>
      </c>
      <c r="B79" s="10" t="s">
        <v>87</v>
      </c>
      <c r="C79" s="11" t="s">
        <v>322</v>
      </c>
      <c r="D79" s="11" t="s">
        <v>323</v>
      </c>
      <c r="E79" s="12">
        <v>1574</v>
      </c>
      <c r="F79" s="14" t="s">
        <v>1127</v>
      </c>
      <c r="G79" s="14" t="s">
        <v>1127</v>
      </c>
      <c r="H79" s="15">
        <v>2022</v>
      </c>
      <c r="I79" s="16">
        <v>300</v>
      </c>
      <c r="J79" s="17">
        <f t="shared" si="2"/>
        <v>1274</v>
      </c>
      <c r="K79" s="11" t="s">
        <v>508</v>
      </c>
      <c r="L79" s="11" t="s">
        <v>506</v>
      </c>
      <c r="M79" s="11" t="s">
        <v>1047</v>
      </c>
    </row>
    <row r="80" spans="1:13" ht="14.25" thickTop="1" thickBot="1" x14ac:dyDescent="0.25">
      <c r="A80" s="9" t="s">
        <v>183</v>
      </c>
      <c r="B80" s="10" t="s">
        <v>88</v>
      </c>
      <c r="C80" s="11" t="s">
        <v>324</v>
      </c>
      <c r="D80" s="11" t="s">
        <v>325</v>
      </c>
      <c r="E80" s="12">
        <v>1125</v>
      </c>
      <c r="F80" s="14" t="s">
        <v>1127</v>
      </c>
      <c r="G80" s="14" t="s">
        <v>1127</v>
      </c>
      <c r="H80" s="15">
        <v>2022</v>
      </c>
      <c r="I80" s="16">
        <v>200</v>
      </c>
      <c r="J80" s="17">
        <f t="shared" si="2"/>
        <v>925</v>
      </c>
      <c r="K80" s="11" t="s">
        <v>510</v>
      </c>
      <c r="L80" s="11" t="s">
        <v>506</v>
      </c>
      <c r="M80" s="11" t="s">
        <v>1047</v>
      </c>
    </row>
    <row r="81" spans="1:13" ht="14.25" thickTop="1" thickBot="1" x14ac:dyDescent="0.25">
      <c r="A81" s="9" t="s">
        <v>183</v>
      </c>
      <c r="B81" s="10" t="s">
        <v>89</v>
      </c>
      <c r="C81" s="11" t="s">
        <v>326</v>
      </c>
      <c r="D81" s="11" t="s">
        <v>327</v>
      </c>
      <c r="E81" s="12">
        <v>360</v>
      </c>
      <c r="F81" s="14" t="s">
        <v>1127</v>
      </c>
      <c r="G81" s="14" t="s">
        <v>1127</v>
      </c>
      <c r="H81" s="15">
        <v>2022</v>
      </c>
      <c r="I81" s="16">
        <v>60</v>
      </c>
      <c r="J81" s="17">
        <f t="shared" si="2"/>
        <v>300</v>
      </c>
      <c r="K81" s="11" t="s">
        <v>509</v>
      </c>
      <c r="L81" s="11" t="s">
        <v>506</v>
      </c>
      <c r="M81" s="11" t="s">
        <v>1047</v>
      </c>
    </row>
    <row r="82" spans="1:13" ht="14.25" thickTop="1" thickBot="1" x14ac:dyDescent="0.25">
      <c r="A82" s="9" t="s">
        <v>183</v>
      </c>
      <c r="B82" s="10" t="s">
        <v>90</v>
      </c>
      <c r="C82" s="11" t="s">
        <v>328</v>
      </c>
      <c r="D82" s="11" t="s">
        <v>329</v>
      </c>
      <c r="E82" s="12">
        <v>720</v>
      </c>
      <c r="F82" s="14" t="s">
        <v>1127</v>
      </c>
      <c r="G82" s="14" t="s">
        <v>1127</v>
      </c>
      <c r="H82" s="15">
        <v>2022</v>
      </c>
      <c r="I82" s="16">
        <v>60</v>
      </c>
      <c r="J82" s="17">
        <f t="shared" si="2"/>
        <v>660</v>
      </c>
      <c r="K82" s="11" t="s">
        <v>509</v>
      </c>
      <c r="L82" s="11" t="s">
        <v>506</v>
      </c>
      <c r="M82" s="11" t="s">
        <v>1047</v>
      </c>
    </row>
    <row r="83" spans="1:13" ht="14.25" thickTop="1" thickBot="1" x14ac:dyDescent="0.25">
      <c r="A83" s="9" t="s">
        <v>183</v>
      </c>
      <c r="B83" s="10" t="s">
        <v>91</v>
      </c>
      <c r="C83" s="11" t="s">
        <v>330</v>
      </c>
      <c r="D83" s="11" t="s">
        <v>331</v>
      </c>
      <c r="E83" s="12">
        <v>720</v>
      </c>
      <c r="F83" s="14" t="s">
        <v>1127</v>
      </c>
      <c r="G83" s="14" t="s">
        <v>1127</v>
      </c>
      <c r="H83" s="15">
        <v>2022</v>
      </c>
      <c r="I83" s="16">
        <v>60</v>
      </c>
      <c r="J83" s="17">
        <f t="shared" si="2"/>
        <v>660</v>
      </c>
      <c r="K83" s="11" t="s">
        <v>509</v>
      </c>
      <c r="L83" s="11" t="s">
        <v>506</v>
      </c>
      <c r="M83" s="11" t="s">
        <v>1047</v>
      </c>
    </row>
    <row r="84" spans="1:13" ht="14.25" thickTop="1" thickBot="1" x14ac:dyDescent="0.25">
      <c r="A84" s="9" t="s">
        <v>183</v>
      </c>
      <c r="B84" s="10" t="s">
        <v>92</v>
      </c>
      <c r="C84" s="11" t="s">
        <v>332</v>
      </c>
      <c r="D84" s="11" t="s">
        <v>333</v>
      </c>
      <c r="E84" s="12">
        <v>810</v>
      </c>
      <c r="F84" s="14" t="s">
        <v>1127</v>
      </c>
      <c r="G84" s="14" t="s">
        <v>1127</v>
      </c>
      <c r="H84" s="15">
        <v>2022</v>
      </c>
      <c r="I84" s="16">
        <v>120</v>
      </c>
      <c r="J84" s="17">
        <f t="shared" si="2"/>
        <v>690</v>
      </c>
      <c r="K84" s="11" t="s">
        <v>505</v>
      </c>
      <c r="L84" s="11" t="s">
        <v>506</v>
      </c>
      <c r="M84" s="11" t="s">
        <v>1047</v>
      </c>
    </row>
    <row r="85" spans="1:13" ht="14.25" thickTop="1" thickBot="1" x14ac:dyDescent="0.25">
      <c r="A85" s="9" t="s">
        <v>183</v>
      </c>
      <c r="B85" s="10" t="s">
        <v>93</v>
      </c>
      <c r="C85" s="11" t="s">
        <v>334</v>
      </c>
      <c r="D85" s="11" t="s">
        <v>335</v>
      </c>
      <c r="E85" s="12">
        <v>360</v>
      </c>
      <c r="F85" s="14" t="s">
        <v>1127</v>
      </c>
      <c r="G85" s="14" t="s">
        <v>1127</v>
      </c>
      <c r="H85" s="15">
        <v>2022</v>
      </c>
      <c r="I85" s="16">
        <v>60</v>
      </c>
      <c r="J85" s="17">
        <f t="shared" si="2"/>
        <v>300</v>
      </c>
      <c r="K85" s="11" t="s">
        <v>509</v>
      </c>
      <c r="L85" s="11" t="s">
        <v>506</v>
      </c>
      <c r="M85" s="11" t="s">
        <v>1047</v>
      </c>
    </row>
    <row r="86" spans="1:13" ht="14.25" thickTop="1" thickBot="1" x14ac:dyDescent="0.25">
      <c r="A86" s="9" t="s">
        <v>183</v>
      </c>
      <c r="B86" s="10" t="s">
        <v>95</v>
      </c>
      <c r="C86" s="11" t="s">
        <v>336</v>
      </c>
      <c r="D86" s="11" t="s">
        <v>337</v>
      </c>
      <c r="E86" s="12">
        <v>810</v>
      </c>
      <c r="F86" s="14" t="s">
        <v>1127</v>
      </c>
      <c r="G86" s="14" t="s">
        <v>1127</v>
      </c>
      <c r="H86" s="15">
        <v>2022</v>
      </c>
      <c r="I86" s="16">
        <v>120</v>
      </c>
      <c r="J86" s="17">
        <f t="shared" si="2"/>
        <v>690</v>
      </c>
      <c r="K86" s="11" t="s">
        <v>505</v>
      </c>
      <c r="L86" s="11" t="s">
        <v>506</v>
      </c>
      <c r="M86" s="11" t="s">
        <v>1047</v>
      </c>
    </row>
    <row r="87" spans="1:13" ht="14.25" thickTop="1" thickBot="1" x14ac:dyDescent="0.25">
      <c r="A87" s="9" t="s">
        <v>183</v>
      </c>
      <c r="B87" s="10" t="s">
        <v>96</v>
      </c>
      <c r="C87" s="11" t="s">
        <v>338</v>
      </c>
      <c r="D87" s="11" t="s">
        <v>489</v>
      </c>
      <c r="E87" s="12">
        <v>1125</v>
      </c>
      <c r="F87" s="14" t="s">
        <v>1127</v>
      </c>
      <c r="G87" s="14" t="s">
        <v>1127</v>
      </c>
      <c r="H87" s="15">
        <v>2022</v>
      </c>
      <c r="I87" s="16">
        <v>200</v>
      </c>
      <c r="J87" s="17">
        <f t="shared" si="2"/>
        <v>925</v>
      </c>
      <c r="K87" s="11" t="s">
        <v>510</v>
      </c>
      <c r="L87" s="11" t="s">
        <v>506</v>
      </c>
      <c r="M87" s="11" t="s">
        <v>1047</v>
      </c>
    </row>
    <row r="88" spans="1:13" ht="14.25" thickTop="1" thickBot="1" x14ac:dyDescent="0.25">
      <c r="A88" s="9" t="s">
        <v>183</v>
      </c>
      <c r="B88" s="10" t="s">
        <v>97</v>
      </c>
      <c r="C88" s="11" t="s">
        <v>339</v>
      </c>
      <c r="D88" s="11" t="s">
        <v>340</v>
      </c>
      <c r="E88" s="12">
        <v>360</v>
      </c>
      <c r="F88" s="14" t="s">
        <v>1127</v>
      </c>
      <c r="G88" s="14" t="s">
        <v>1127</v>
      </c>
      <c r="H88" s="15">
        <v>2022</v>
      </c>
      <c r="I88" s="16">
        <v>60</v>
      </c>
      <c r="J88" s="17">
        <f t="shared" si="2"/>
        <v>300</v>
      </c>
      <c r="K88" s="11" t="s">
        <v>509</v>
      </c>
      <c r="L88" s="11" t="s">
        <v>506</v>
      </c>
      <c r="M88" s="11" t="s">
        <v>1047</v>
      </c>
    </row>
    <row r="89" spans="1:13" ht="14.25" thickTop="1" thickBot="1" x14ac:dyDescent="0.25">
      <c r="A89" s="9" t="s">
        <v>183</v>
      </c>
      <c r="B89" s="10" t="s">
        <v>98</v>
      </c>
      <c r="C89" s="11" t="s">
        <v>341</v>
      </c>
      <c r="D89" s="11" t="s">
        <v>342</v>
      </c>
      <c r="E89" s="12">
        <v>4500</v>
      </c>
      <c r="F89" s="14" t="s">
        <v>1127</v>
      </c>
      <c r="G89" s="14" t="s">
        <v>1127</v>
      </c>
      <c r="H89" s="15">
        <v>2022</v>
      </c>
      <c r="I89" s="16">
        <v>650</v>
      </c>
      <c r="J89" s="17">
        <f t="shared" si="2"/>
        <v>3850</v>
      </c>
      <c r="K89" s="11" t="s">
        <v>526</v>
      </c>
      <c r="L89" s="11" t="s">
        <v>506</v>
      </c>
      <c r="M89" s="11" t="s">
        <v>1047</v>
      </c>
    </row>
    <row r="90" spans="1:13" ht="14.25" thickTop="1" thickBot="1" x14ac:dyDescent="0.25">
      <c r="A90" s="9" t="s">
        <v>183</v>
      </c>
      <c r="B90" s="10" t="s">
        <v>99</v>
      </c>
      <c r="C90" s="11" t="s">
        <v>343</v>
      </c>
      <c r="D90" s="11" t="s">
        <v>344</v>
      </c>
      <c r="E90" s="12">
        <v>6750</v>
      </c>
      <c r="F90" s="14" t="s">
        <v>1127</v>
      </c>
      <c r="G90" s="14" t="s">
        <v>1127</v>
      </c>
      <c r="H90" s="15">
        <v>2022</v>
      </c>
      <c r="I90" s="16">
        <v>1000</v>
      </c>
      <c r="J90" s="17">
        <f t="shared" si="2"/>
        <v>5750</v>
      </c>
      <c r="K90" s="11" t="s">
        <v>513</v>
      </c>
      <c r="L90" s="11" t="s">
        <v>506</v>
      </c>
      <c r="M90" s="11" t="s">
        <v>1047</v>
      </c>
    </row>
    <row r="91" spans="1:13" ht="14.25" thickTop="1" thickBot="1" x14ac:dyDescent="0.25">
      <c r="A91" s="9" t="s">
        <v>183</v>
      </c>
      <c r="B91" s="10" t="s">
        <v>100</v>
      </c>
      <c r="C91" s="11" t="s">
        <v>345</v>
      </c>
      <c r="D91" s="11" t="s">
        <v>346</v>
      </c>
      <c r="E91" s="12">
        <v>1125</v>
      </c>
      <c r="F91" s="14" t="s">
        <v>1127</v>
      </c>
      <c r="G91" s="14" t="s">
        <v>1127</v>
      </c>
      <c r="H91" s="15">
        <v>2022</v>
      </c>
      <c r="I91" s="16">
        <v>200</v>
      </c>
      <c r="J91" s="17">
        <f t="shared" si="2"/>
        <v>925</v>
      </c>
      <c r="K91" s="11" t="s">
        <v>510</v>
      </c>
      <c r="L91" s="11" t="s">
        <v>506</v>
      </c>
      <c r="M91" s="11" t="s">
        <v>1047</v>
      </c>
    </row>
    <row r="92" spans="1:13" ht="14.25" thickTop="1" thickBot="1" x14ac:dyDescent="0.25">
      <c r="A92" s="9" t="s">
        <v>183</v>
      </c>
      <c r="B92" s="10" t="s">
        <v>101</v>
      </c>
      <c r="C92" s="11" t="s">
        <v>347</v>
      </c>
      <c r="D92" s="11" t="s">
        <v>348</v>
      </c>
      <c r="E92" s="12">
        <v>1125</v>
      </c>
      <c r="F92" s="14" t="s">
        <v>1127</v>
      </c>
      <c r="G92" s="14" t="s">
        <v>1127</v>
      </c>
      <c r="H92" s="15">
        <v>2022</v>
      </c>
      <c r="I92" s="16">
        <v>200</v>
      </c>
      <c r="J92" s="17">
        <f t="shared" si="2"/>
        <v>925</v>
      </c>
      <c r="K92" s="11" t="s">
        <v>510</v>
      </c>
      <c r="L92" s="11" t="s">
        <v>506</v>
      </c>
      <c r="M92" s="11" t="s">
        <v>1047</v>
      </c>
    </row>
    <row r="93" spans="1:13" ht="14.25" thickTop="1" thickBot="1" x14ac:dyDescent="0.25">
      <c r="A93" s="9" t="s">
        <v>183</v>
      </c>
      <c r="B93" s="10" t="s">
        <v>102</v>
      </c>
      <c r="C93" s="11" t="s">
        <v>349</v>
      </c>
      <c r="D93" s="11" t="s">
        <v>350</v>
      </c>
      <c r="E93" s="12">
        <v>360</v>
      </c>
      <c r="F93" s="14" t="s">
        <v>1127</v>
      </c>
      <c r="G93" s="14" t="s">
        <v>1127</v>
      </c>
      <c r="H93" s="15">
        <v>2022</v>
      </c>
      <c r="I93" s="16">
        <v>60</v>
      </c>
      <c r="J93" s="17">
        <f t="shared" si="2"/>
        <v>300</v>
      </c>
      <c r="K93" s="11" t="s">
        <v>509</v>
      </c>
      <c r="L93" s="11" t="s">
        <v>506</v>
      </c>
      <c r="M93" s="11" t="s">
        <v>1047</v>
      </c>
    </row>
    <row r="94" spans="1:13" ht="14.25" thickTop="1" thickBot="1" x14ac:dyDescent="0.25">
      <c r="A94" s="9" t="s">
        <v>183</v>
      </c>
      <c r="B94" s="10" t="s">
        <v>103</v>
      </c>
      <c r="C94" s="11" t="s">
        <v>1044</v>
      </c>
      <c r="D94" s="11" t="s">
        <v>514</v>
      </c>
      <c r="E94" s="12">
        <v>360</v>
      </c>
      <c r="F94" s="14" t="s">
        <v>1127</v>
      </c>
      <c r="G94" s="14" t="s">
        <v>1127</v>
      </c>
      <c r="H94" s="15">
        <v>2022</v>
      </c>
      <c r="I94" s="16">
        <v>60</v>
      </c>
      <c r="J94" s="17">
        <f t="shared" si="2"/>
        <v>300</v>
      </c>
      <c r="K94" s="11" t="s">
        <v>509</v>
      </c>
      <c r="L94" s="11" t="s">
        <v>506</v>
      </c>
      <c r="M94" s="11" t="s">
        <v>1047</v>
      </c>
    </row>
    <row r="95" spans="1:13" ht="14.25" thickTop="1" thickBot="1" x14ac:dyDescent="0.25">
      <c r="A95" s="9" t="s">
        <v>183</v>
      </c>
      <c r="B95" s="10" t="s">
        <v>104</v>
      </c>
      <c r="C95" s="11" t="s">
        <v>351</v>
      </c>
      <c r="D95" s="11" t="s">
        <v>352</v>
      </c>
      <c r="E95" s="12">
        <v>360</v>
      </c>
      <c r="F95" s="14" t="s">
        <v>1127</v>
      </c>
      <c r="G95" s="14" t="s">
        <v>1127</v>
      </c>
      <c r="H95" s="15">
        <v>2022</v>
      </c>
      <c r="I95" s="16">
        <v>60</v>
      </c>
      <c r="J95" s="17">
        <f t="shared" si="2"/>
        <v>300</v>
      </c>
      <c r="K95" s="11" t="s">
        <v>509</v>
      </c>
      <c r="L95" s="11" t="s">
        <v>506</v>
      </c>
      <c r="M95" s="11" t="s">
        <v>1047</v>
      </c>
    </row>
    <row r="96" spans="1:13" ht="14.25" thickTop="1" thickBot="1" x14ac:dyDescent="0.25">
      <c r="A96" s="9" t="s">
        <v>183</v>
      </c>
      <c r="B96" s="10" t="s">
        <v>105</v>
      </c>
      <c r="C96" s="11" t="s">
        <v>1040</v>
      </c>
      <c r="D96" s="11" t="s">
        <v>1041</v>
      </c>
      <c r="E96" s="12">
        <v>360</v>
      </c>
      <c r="F96" s="14" t="s">
        <v>1127</v>
      </c>
      <c r="G96" s="14" t="s">
        <v>1127</v>
      </c>
      <c r="H96" s="15">
        <v>2022</v>
      </c>
      <c r="I96" s="16">
        <v>60</v>
      </c>
      <c r="J96" s="17">
        <f t="shared" si="2"/>
        <v>300</v>
      </c>
      <c r="K96" s="11" t="s">
        <v>509</v>
      </c>
      <c r="L96" s="11" t="s">
        <v>506</v>
      </c>
      <c r="M96" s="11" t="s">
        <v>1047</v>
      </c>
    </row>
    <row r="97" spans="1:13" ht="14.25" thickTop="1" thickBot="1" x14ac:dyDescent="0.25">
      <c r="A97" s="9" t="s">
        <v>183</v>
      </c>
      <c r="B97" s="10" t="s">
        <v>106</v>
      </c>
      <c r="C97" s="11" t="s">
        <v>353</v>
      </c>
      <c r="D97" s="11" t="s">
        <v>354</v>
      </c>
      <c r="E97" s="12">
        <v>540</v>
      </c>
      <c r="F97" s="14" t="s">
        <v>1127</v>
      </c>
      <c r="G97" s="14" t="s">
        <v>1127</v>
      </c>
      <c r="H97" s="15">
        <v>2022</v>
      </c>
      <c r="I97" s="16">
        <v>60</v>
      </c>
      <c r="J97" s="17">
        <f t="shared" si="2"/>
        <v>480</v>
      </c>
      <c r="K97" s="11" t="s">
        <v>509</v>
      </c>
      <c r="L97" s="11" t="s">
        <v>506</v>
      </c>
      <c r="M97" s="11" t="s">
        <v>1047</v>
      </c>
    </row>
    <row r="98" spans="1:13" ht="14.25" thickTop="1" thickBot="1" x14ac:dyDescent="0.25">
      <c r="A98" s="9" t="s">
        <v>183</v>
      </c>
      <c r="B98" s="10" t="s">
        <v>107</v>
      </c>
      <c r="C98" s="11" t="s">
        <v>355</v>
      </c>
      <c r="D98" s="11" t="s">
        <v>356</v>
      </c>
      <c r="E98" s="12">
        <v>1125</v>
      </c>
      <c r="F98" s="14" t="s">
        <v>1127</v>
      </c>
      <c r="G98" s="14" t="s">
        <v>1127</v>
      </c>
      <c r="H98" s="15">
        <v>2022</v>
      </c>
      <c r="I98" s="16">
        <v>200</v>
      </c>
      <c r="J98" s="17">
        <f t="shared" si="2"/>
        <v>925</v>
      </c>
      <c r="K98" s="11" t="s">
        <v>510</v>
      </c>
      <c r="L98" s="11" t="s">
        <v>506</v>
      </c>
      <c r="M98" s="11" t="s">
        <v>1047</v>
      </c>
    </row>
    <row r="99" spans="1:13" ht="14.25" thickTop="1" thickBot="1" x14ac:dyDescent="0.25">
      <c r="A99" s="9" t="s">
        <v>183</v>
      </c>
      <c r="B99" s="10" t="s">
        <v>108</v>
      </c>
      <c r="C99" s="11" t="s">
        <v>357</v>
      </c>
      <c r="D99" s="11" t="s">
        <v>358</v>
      </c>
      <c r="E99" s="12">
        <v>4500</v>
      </c>
      <c r="F99" s="14" t="s">
        <v>1127</v>
      </c>
      <c r="G99" s="14" t="s">
        <v>1127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526</v>
      </c>
      <c r="L99" s="11" t="s">
        <v>506</v>
      </c>
      <c r="M99" s="11" t="s">
        <v>1047</v>
      </c>
    </row>
    <row r="100" spans="1:13" ht="14.25" thickTop="1" thickBot="1" x14ac:dyDescent="0.25">
      <c r="A100" s="9" t="s">
        <v>183</v>
      </c>
      <c r="B100" s="10" t="s">
        <v>109</v>
      </c>
      <c r="C100" s="11" t="s">
        <v>359</v>
      </c>
      <c r="D100" s="11" t="s">
        <v>360</v>
      </c>
      <c r="E100" s="12">
        <v>810</v>
      </c>
      <c r="F100" s="14" t="s">
        <v>1127</v>
      </c>
      <c r="G100" s="14" t="s">
        <v>1127</v>
      </c>
      <c r="H100" s="15">
        <v>2022</v>
      </c>
      <c r="I100" s="16">
        <v>120</v>
      </c>
      <c r="J100" s="17">
        <f t="shared" si="3"/>
        <v>690</v>
      </c>
      <c r="K100" s="11" t="s">
        <v>505</v>
      </c>
      <c r="L100" s="11" t="s">
        <v>506</v>
      </c>
      <c r="M100" s="11" t="s">
        <v>1047</v>
      </c>
    </row>
    <row r="101" spans="1:13" ht="14.25" thickTop="1" thickBot="1" x14ac:dyDescent="0.25">
      <c r="A101" s="9" t="s">
        <v>183</v>
      </c>
      <c r="B101" s="10" t="s">
        <v>110</v>
      </c>
      <c r="C101" s="11" t="s">
        <v>361</v>
      </c>
      <c r="D101" s="11" t="s">
        <v>119</v>
      </c>
      <c r="E101" s="12">
        <v>360</v>
      </c>
      <c r="F101" s="14" t="s">
        <v>1127</v>
      </c>
      <c r="G101" s="14" t="s">
        <v>1127</v>
      </c>
      <c r="H101" s="15">
        <v>2022</v>
      </c>
      <c r="I101" s="16">
        <v>60</v>
      </c>
      <c r="J101" s="17">
        <f t="shared" si="3"/>
        <v>300</v>
      </c>
      <c r="K101" s="11" t="s">
        <v>509</v>
      </c>
      <c r="L101" s="11" t="s">
        <v>506</v>
      </c>
      <c r="M101" s="11" t="s">
        <v>1047</v>
      </c>
    </row>
    <row r="102" spans="1:13" ht="14.25" thickTop="1" thickBot="1" x14ac:dyDescent="0.25">
      <c r="A102" s="9" t="s">
        <v>183</v>
      </c>
      <c r="B102" s="10" t="s">
        <v>111</v>
      </c>
      <c r="C102" s="11" t="s">
        <v>362</v>
      </c>
      <c r="D102" s="11" t="s">
        <v>363</v>
      </c>
      <c r="E102" s="12">
        <v>810</v>
      </c>
      <c r="F102" s="14" t="s">
        <v>1127</v>
      </c>
      <c r="G102" s="14" t="s">
        <v>1127</v>
      </c>
      <c r="H102" s="15">
        <v>2022</v>
      </c>
      <c r="I102" s="55">
        <v>120</v>
      </c>
      <c r="J102" s="17">
        <f t="shared" si="3"/>
        <v>690</v>
      </c>
      <c r="K102" s="11" t="s">
        <v>505</v>
      </c>
      <c r="L102" s="11" t="s">
        <v>506</v>
      </c>
      <c r="M102" s="11" t="s">
        <v>1047</v>
      </c>
    </row>
    <row r="103" spans="1:13" ht="14.25" thickTop="1" thickBot="1" x14ac:dyDescent="0.25">
      <c r="A103" s="9" t="s">
        <v>183</v>
      </c>
      <c r="B103" s="10" t="s">
        <v>112</v>
      </c>
      <c r="C103" s="11" t="s">
        <v>364</v>
      </c>
      <c r="D103" s="11" t="s">
        <v>365</v>
      </c>
      <c r="E103" s="12">
        <v>1125</v>
      </c>
      <c r="F103" s="14" t="s">
        <v>1127</v>
      </c>
      <c r="G103" s="14" t="s">
        <v>1127</v>
      </c>
      <c r="H103" s="15">
        <v>2022</v>
      </c>
      <c r="I103" s="55">
        <v>200</v>
      </c>
      <c r="J103" s="17">
        <f t="shared" si="3"/>
        <v>925</v>
      </c>
      <c r="K103" s="11" t="s">
        <v>510</v>
      </c>
      <c r="L103" s="11" t="s">
        <v>506</v>
      </c>
      <c r="M103" s="11" t="s">
        <v>1047</v>
      </c>
    </row>
    <row r="104" spans="1:13" ht="14.25" thickTop="1" thickBot="1" x14ac:dyDescent="0.25">
      <c r="A104" s="9" t="s">
        <v>183</v>
      </c>
      <c r="B104" s="10" t="s">
        <v>113</v>
      </c>
      <c r="C104" s="11" t="s">
        <v>366</v>
      </c>
      <c r="D104" s="11" t="s">
        <v>367</v>
      </c>
      <c r="E104" s="12">
        <v>360</v>
      </c>
      <c r="F104" s="14" t="s">
        <v>1127</v>
      </c>
      <c r="G104" s="14" t="s">
        <v>1127</v>
      </c>
      <c r="H104" s="15">
        <v>2022</v>
      </c>
      <c r="I104" s="55">
        <v>60</v>
      </c>
      <c r="J104" s="17">
        <f t="shared" si="3"/>
        <v>300</v>
      </c>
      <c r="K104" s="11" t="s">
        <v>509</v>
      </c>
      <c r="L104" s="11" t="s">
        <v>506</v>
      </c>
      <c r="M104" s="11" t="s">
        <v>1047</v>
      </c>
    </row>
    <row r="105" spans="1:13" ht="14.25" thickTop="1" thickBot="1" x14ac:dyDescent="0.25">
      <c r="A105" s="9" t="s">
        <v>183</v>
      </c>
      <c r="B105" s="10" t="s">
        <v>114</v>
      </c>
      <c r="C105" s="11" t="s">
        <v>368</v>
      </c>
      <c r="D105" s="11" t="s">
        <v>369</v>
      </c>
      <c r="E105" s="12">
        <v>360</v>
      </c>
      <c r="F105" s="14" t="s">
        <v>1127</v>
      </c>
      <c r="G105" s="14" t="s">
        <v>1127</v>
      </c>
      <c r="H105" s="15">
        <v>2022</v>
      </c>
      <c r="I105" s="55">
        <v>60</v>
      </c>
      <c r="J105" s="17">
        <f t="shared" si="3"/>
        <v>300</v>
      </c>
      <c r="K105" s="11" t="s">
        <v>509</v>
      </c>
      <c r="L105" s="11" t="s">
        <v>506</v>
      </c>
      <c r="M105" s="11" t="s">
        <v>1047</v>
      </c>
    </row>
    <row r="106" spans="1:13" ht="14.25" thickTop="1" thickBot="1" x14ac:dyDescent="0.25">
      <c r="A106" s="9" t="s">
        <v>183</v>
      </c>
      <c r="B106" s="10" t="s">
        <v>115</v>
      </c>
      <c r="C106" s="11" t="s">
        <v>370</v>
      </c>
      <c r="D106" s="11" t="s">
        <v>371</v>
      </c>
      <c r="E106" s="12">
        <v>540</v>
      </c>
      <c r="F106" s="14" t="s">
        <v>1127</v>
      </c>
      <c r="G106" s="14" t="s">
        <v>1127</v>
      </c>
      <c r="H106" s="15">
        <v>2022</v>
      </c>
      <c r="I106" s="55">
        <v>60</v>
      </c>
      <c r="J106" s="17">
        <f t="shared" si="3"/>
        <v>480</v>
      </c>
      <c r="K106" s="11" t="s">
        <v>509</v>
      </c>
      <c r="L106" s="11" t="s">
        <v>506</v>
      </c>
      <c r="M106" s="11" t="s">
        <v>1047</v>
      </c>
    </row>
    <row r="107" spans="1:13" ht="14.25" thickTop="1" thickBot="1" x14ac:dyDescent="0.25">
      <c r="A107" s="9" t="s">
        <v>183</v>
      </c>
      <c r="B107" s="10" t="s">
        <v>116</v>
      </c>
      <c r="C107" s="11" t="s">
        <v>372</v>
      </c>
      <c r="D107" s="11" t="s">
        <v>373</v>
      </c>
      <c r="E107" s="12">
        <v>810</v>
      </c>
      <c r="F107" s="14" t="s">
        <v>1127</v>
      </c>
      <c r="G107" s="14" t="s">
        <v>1127</v>
      </c>
      <c r="H107" s="15">
        <v>2022</v>
      </c>
      <c r="I107" s="55">
        <v>120</v>
      </c>
      <c r="J107" s="17">
        <f t="shared" si="3"/>
        <v>690</v>
      </c>
      <c r="K107" s="11" t="s">
        <v>505</v>
      </c>
      <c r="L107" s="11" t="s">
        <v>506</v>
      </c>
      <c r="M107" s="11" t="s">
        <v>1047</v>
      </c>
    </row>
    <row r="108" spans="1:13" ht="14.25" thickTop="1" thickBot="1" x14ac:dyDescent="0.25">
      <c r="A108" s="9" t="s">
        <v>183</v>
      </c>
      <c r="B108" s="10" t="s">
        <v>117</v>
      </c>
      <c r="C108" s="11" t="s">
        <v>374</v>
      </c>
      <c r="D108" s="11" t="s">
        <v>375</v>
      </c>
      <c r="E108" s="12">
        <v>810</v>
      </c>
      <c r="F108" s="14" t="s">
        <v>1127</v>
      </c>
      <c r="G108" s="14" t="s">
        <v>1127</v>
      </c>
      <c r="H108" s="15">
        <v>2022</v>
      </c>
      <c r="I108" s="55">
        <v>120</v>
      </c>
      <c r="J108" s="17">
        <f t="shared" si="3"/>
        <v>690</v>
      </c>
      <c r="K108" s="11" t="s">
        <v>505</v>
      </c>
      <c r="L108" s="11" t="s">
        <v>506</v>
      </c>
      <c r="M108" s="11" t="s">
        <v>1047</v>
      </c>
    </row>
    <row r="109" spans="1:13" ht="14.25" thickTop="1" thickBot="1" x14ac:dyDescent="0.25">
      <c r="A109" s="9" t="s">
        <v>183</v>
      </c>
      <c r="B109" s="10" t="s">
        <v>118</v>
      </c>
      <c r="C109" s="11" t="s">
        <v>376</v>
      </c>
      <c r="D109" s="11" t="s">
        <v>120</v>
      </c>
      <c r="E109" s="12">
        <v>360</v>
      </c>
      <c r="F109" s="14" t="s">
        <v>1127</v>
      </c>
      <c r="G109" s="14" t="s">
        <v>1127</v>
      </c>
      <c r="H109" s="15">
        <v>2022</v>
      </c>
      <c r="I109" s="55">
        <v>60</v>
      </c>
      <c r="J109" s="17">
        <f t="shared" si="3"/>
        <v>300</v>
      </c>
      <c r="K109" s="11" t="s">
        <v>509</v>
      </c>
      <c r="L109" s="11" t="s">
        <v>506</v>
      </c>
      <c r="M109" s="11" t="s">
        <v>1047</v>
      </c>
    </row>
    <row r="110" spans="1:13" ht="14.25" thickTop="1" thickBot="1" x14ac:dyDescent="0.25">
      <c r="A110" s="9" t="s">
        <v>183</v>
      </c>
      <c r="B110" s="10" t="s">
        <v>123</v>
      </c>
      <c r="C110" s="11" t="s">
        <v>377</v>
      </c>
      <c r="D110" s="11" t="s">
        <v>378</v>
      </c>
      <c r="E110" s="12">
        <v>810</v>
      </c>
      <c r="F110" s="14" t="s">
        <v>1127</v>
      </c>
      <c r="G110" s="14" t="s">
        <v>1127</v>
      </c>
      <c r="H110" s="15">
        <v>2022</v>
      </c>
      <c r="I110" s="55">
        <v>120</v>
      </c>
      <c r="J110" s="17">
        <f t="shared" si="3"/>
        <v>690</v>
      </c>
      <c r="K110" s="11" t="s">
        <v>505</v>
      </c>
      <c r="L110" s="11" t="s">
        <v>506</v>
      </c>
      <c r="M110" s="11" t="s">
        <v>1047</v>
      </c>
    </row>
    <row r="111" spans="1:13" ht="14.25" thickTop="1" thickBot="1" x14ac:dyDescent="0.25">
      <c r="A111" s="9" t="s">
        <v>183</v>
      </c>
      <c r="B111" s="10" t="s">
        <v>124</v>
      </c>
      <c r="C111" s="11" t="s">
        <v>379</v>
      </c>
      <c r="D111" s="11" t="s">
        <v>380</v>
      </c>
      <c r="E111" s="12">
        <v>540</v>
      </c>
      <c r="F111" s="14" t="s">
        <v>1127</v>
      </c>
      <c r="G111" s="14" t="s">
        <v>1127</v>
      </c>
      <c r="H111" s="15">
        <v>2022</v>
      </c>
      <c r="I111" s="55">
        <v>60</v>
      </c>
      <c r="J111" s="17">
        <f t="shared" si="3"/>
        <v>480</v>
      </c>
      <c r="K111" s="11" t="s">
        <v>509</v>
      </c>
      <c r="L111" s="11" t="s">
        <v>506</v>
      </c>
      <c r="M111" s="11" t="s">
        <v>1047</v>
      </c>
    </row>
    <row r="112" spans="1:13" ht="14.25" thickTop="1" thickBot="1" x14ac:dyDescent="0.25">
      <c r="A112" s="9" t="s">
        <v>183</v>
      </c>
      <c r="B112" s="10" t="s">
        <v>125</v>
      </c>
      <c r="C112" s="11" t="s">
        <v>381</v>
      </c>
      <c r="D112" s="11" t="s">
        <v>382</v>
      </c>
      <c r="E112" s="12">
        <v>540</v>
      </c>
      <c r="F112" s="14" t="s">
        <v>1127</v>
      </c>
      <c r="G112" s="14" t="s">
        <v>1127</v>
      </c>
      <c r="H112" s="15">
        <v>2022</v>
      </c>
      <c r="I112" s="55">
        <v>60</v>
      </c>
      <c r="J112" s="17">
        <f t="shared" si="3"/>
        <v>480</v>
      </c>
      <c r="K112" s="11" t="s">
        <v>509</v>
      </c>
      <c r="L112" s="11" t="s">
        <v>506</v>
      </c>
      <c r="M112" s="11" t="s">
        <v>1047</v>
      </c>
    </row>
    <row r="113" spans="1:13" ht="14.25" thickTop="1" thickBot="1" x14ac:dyDescent="0.25">
      <c r="A113" s="9" t="s">
        <v>183</v>
      </c>
      <c r="B113" s="10" t="s">
        <v>126</v>
      </c>
      <c r="C113" s="11" t="s">
        <v>384</v>
      </c>
      <c r="D113" s="11" t="s">
        <v>385</v>
      </c>
      <c r="E113" s="12">
        <v>720</v>
      </c>
      <c r="F113" s="14" t="s">
        <v>1127</v>
      </c>
      <c r="G113" s="14" t="s">
        <v>1127</v>
      </c>
      <c r="H113" s="15">
        <v>2022</v>
      </c>
      <c r="I113" s="55">
        <v>60</v>
      </c>
      <c r="J113" s="17">
        <f t="shared" si="3"/>
        <v>660</v>
      </c>
      <c r="K113" s="11" t="s">
        <v>509</v>
      </c>
      <c r="L113" s="11" t="s">
        <v>506</v>
      </c>
      <c r="M113" s="11" t="s">
        <v>1047</v>
      </c>
    </row>
    <row r="114" spans="1:13" ht="14.25" thickTop="1" thickBot="1" x14ac:dyDescent="0.25">
      <c r="A114" s="9" t="s">
        <v>183</v>
      </c>
      <c r="B114" s="10" t="s">
        <v>127</v>
      </c>
      <c r="C114" s="11" t="s">
        <v>386</v>
      </c>
      <c r="D114" s="11" t="s">
        <v>387</v>
      </c>
      <c r="E114" s="12">
        <v>360</v>
      </c>
      <c r="F114" s="14" t="s">
        <v>1127</v>
      </c>
      <c r="G114" s="14" t="s">
        <v>1127</v>
      </c>
      <c r="H114" s="15">
        <v>2022</v>
      </c>
      <c r="I114" s="55">
        <v>60</v>
      </c>
      <c r="J114" s="17">
        <f t="shared" si="3"/>
        <v>300</v>
      </c>
      <c r="K114" s="11" t="s">
        <v>509</v>
      </c>
      <c r="L114" s="11" t="s">
        <v>506</v>
      </c>
      <c r="M114" s="11" t="s">
        <v>1047</v>
      </c>
    </row>
    <row r="115" spans="1:13" ht="14.25" thickTop="1" thickBot="1" x14ac:dyDescent="0.25">
      <c r="A115" s="9" t="s">
        <v>183</v>
      </c>
      <c r="B115" s="10" t="s">
        <v>128</v>
      </c>
      <c r="C115" s="11" t="s">
        <v>388</v>
      </c>
      <c r="D115" s="11" t="s">
        <v>389</v>
      </c>
      <c r="E115" s="12">
        <v>360</v>
      </c>
      <c r="F115" s="14" t="s">
        <v>1127</v>
      </c>
      <c r="G115" s="14" t="s">
        <v>1127</v>
      </c>
      <c r="H115" s="15">
        <v>2022</v>
      </c>
      <c r="I115" s="55">
        <v>60</v>
      </c>
      <c r="J115" s="17">
        <f t="shared" si="3"/>
        <v>300</v>
      </c>
      <c r="K115" s="11" t="s">
        <v>509</v>
      </c>
      <c r="L115" s="11" t="s">
        <v>506</v>
      </c>
      <c r="M115" s="11" t="s">
        <v>1047</v>
      </c>
    </row>
    <row r="116" spans="1:13" ht="14.25" thickTop="1" thickBot="1" x14ac:dyDescent="0.25">
      <c r="A116" s="9" t="s">
        <v>183</v>
      </c>
      <c r="B116" s="10" t="s">
        <v>129</v>
      </c>
      <c r="C116" s="11" t="s">
        <v>390</v>
      </c>
      <c r="D116" s="11" t="s">
        <v>391</v>
      </c>
      <c r="E116" s="12">
        <v>360</v>
      </c>
      <c r="F116" s="14" t="s">
        <v>1127</v>
      </c>
      <c r="G116" s="14" t="s">
        <v>1127</v>
      </c>
      <c r="H116" s="15">
        <v>2022</v>
      </c>
      <c r="I116" s="55">
        <v>60</v>
      </c>
      <c r="J116" s="17">
        <f t="shared" si="3"/>
        <v>300</v>
      </c>
      <c r="K116" s="11" t="s">
        <v>509</v>
      </c>
      <c r="L116" s="11" t="s">
        <v>506</v>
      </c>
      <c r="M116" s="11" t="s">
        <v>1047</v>
      </c>
    </row>
    <row r="117" spans="1:13" ht="14.25" thickTop="1" thickBot="1" x14ac:dyDescent="0.25">
      <c r="A117" s="9" t="s">
        <v>183</v>
      </c>
      <c r="B117" s="10" t="s">
        <v>130</v>
      </c>
      <c r="C117" s="11" t="s">
        <v>392</v>
      </c>
      <c r="D117" s="11" t="s">
        <v>532</v>
      </c>
      <c r="E117" s="12">
        <v>360</v>
      </c>
      <c r="F117" s="14" t="s">
        <v>1127</v>
      </c>
      <c r="G117" s="14" t="s">
        <v>1127</v>
      </c>
      <c r="H117" s="15">
        <v>2022</v>
      </c>
      <c r="I117" s="55">
        <v>60</v>
      </c>
      <c r="J117" s="17">
        <f t="shared" si="3"/>
        <v>300</v>
      </c>
      <c r="K117" s="11" t="s">
        <v>509</v>
      </c>
      <c r="L117" s="11" t="s">
        <v>506</v>
      </c>
      <c r="M117" s="11" t="s">
        <v>1047</v>
      </c>
    </row>
    <row r="118" spans="1:13" ht="14.25" thickTop="1" thickBot="1" x14ac:dyDescent="0.25">
      <c r="A118" s="9" t="s">
        <v>183</v>
      </c>
      <c r="B118" s="10" t="s">
        <v>131</v>
      </c>
      <c r="C118" s="11" t="s">
        <v>393</v>
      </c>
      <c r="D118" s="11" t="s">
        <v>394</v>
      </c>
      <c r="E118" s="12">
        <v>540</v>
      </c>
      <c r="F118" s="14" t="s">
        <v>1127</v>
      </c>
      <c r="G118" s="14" t="s">
        <v>1127</v>
      </c>
      <c r="H118" s="15">
        <v>2022</v>
      </c>
      <c r="I118" s="55">
        <v>60</v>
      </c>
      <c r="J118" s="17">
        <f t="shared" si="3"/>
        <v>480</v>
      </c>
      <c r="K118" s="11" t="s">
        <v>509</v>
      </c>
      <c r="L118" s="11" t="s">
        <v>506</v>
      </c>
      <c r="M118" s="11" t="s">
        <v>1047</v>
      </c>
    </row>
    <row r="119" spans="1:13" ht="14.25" thickTop="1" thickBot="1" x14ac:dyDescent="0.25">
      <c r="A119" s="9" t="s">
        <v>183</v>
      </c>
      <c r="B119" s="10" t="s">
        <v>132</v>
      </c>
      <c r="C119" s="11" t="s">
        <v>1034</v>
      </c>
      <c r="D119" s="11" t="s">
        <v>1035</v>
      </c>
      <c r="E119" s="12">
        <v>810</v>
      </c>
      <c r="F119" s="14" t="s">
        <v>1127</v>
      </c>
      <c r="G119" s="14" t="s">
        <v>1127</v>
      </c>
      <c r="H119" s="15">
        <v>2022</v>
      </c>
      <c r="I119" s="55">
        <v>120</v>
      </c>
      <c r="J119" s="17">
        <f t="shared" si="3"/>
        <v>690</v>
      </c>
      <c r="K119" s="11" t="s">
        <v>505</v>
      </c>
      <c r="L119" s="11" t="s">
        <v>506</v>
      </c>
      <c r="M119" s="11" t="s">
        <v>1047</v>
      </c>
    </row>
    <row r="120" spans="1:13" ht="14.25" thickTop="1" thickBot="1" x14ac:dyDescent="0.25">
      <c r="A120" s="9" t="s">
        <v>183</v>
      </c>
      <c r="B120" s="10" t="s">
        <v>133</v>
      </c>
      <c r="C120" s="11" t="s">
        <v>395</v>
      </c>
      <c r="D120" s="11" t="s">
        <v>396</v>
      </c>
      <c r="E120" s="12">
        <v>360</v>
      </c>
      <c r="F120" s="14" t="s">
        <v>1127</v>
      </c>
      <c r="G120" s="14" t="s">
        <v>1127</v>
      </c>
      <c r="H120" s="15">
        <v>2022</v>
      </c>
      <c r="I120" s="55">
        <v>60</v>
      </c>
      <c r="J120" s="17">
        <f t="shared" si="3"/>
        <v>300</v>
      </c>
      <c r="K120" s="11" t="s">
        <v>509</v>
      </c>
      <c r="L120" s="11" t="s">
        <v>506</v>
      </c>
      <c r="M120" s="11" t="s">
        <v>1047</v>
      </c>
    </row>
    <row r="121" spans="1:13" ht="14.25" thickTop="1" thickBot="1" x14ac:dyDescent="0.25">
      <c r="A121" s="9" t="s">
        <v>183</v>
      </c>
      <c r="B121" s="10" t="s">
        <v>134</v>
      </c>
      <c r="C121" s="11" t="s">
        <v>397</v>
      </c>
      <c r="D121" s="11" t="s">
        <v>533</v>
      </c>
      <c r="E121" s="12">
        <v>360</v>
      </c>
      <c r="F121" s="14" t="s">
        <v>1127</v>
      </c>
      <c r="G121" s="14" t="s">
        <v>1127</v>
      </c>
      <c r="H121" s="15">
        <v>2022</v>
      </c>
      <c r="I121" s="55">
        <v>60</v>
      </c>
      <c r="J121" s="17">
        <f t="shared" si="3"/>
        <v>300</v>
      </c>
      <c r="K121" s="11" t="s">
        <v>509</v>
      </c>
      <c r="L121" s="11" t="s">
        <v>506</v>
      </c>
      <c r="M121" s="11" t="s">
        <v>1047</v>
      </c>
    </row>
    <row r="122" spans="1:13" ht="14.25" thickTop="1" thickBot="1" x14ac:dyDescent="0.25">
      <c r="A122" s="9" t="s">
        <v>183</v>
      </c>
      <c r="B122" s="10" t="s">
        <v>135</v>
      </c>
      <c r="C122" s="11" t="s">
        <v>398</v>
      </c>
      <c r="D122" s="11" t="s">
        <v>121</v>
      </c>
      <c r="E122" s="12">
        <v>1125</v>
      </c>
      <c r="F122" s="14" t="s">
        <v>1127</v>
      </c>
      <c r="G122" s="14" t="s">
        <v>1127</v>
      </c>
      <c r="H122" s="15">
        <v>2022</v>
      </c>
      <c r="I122" s="55">
        <v>200</v>
      </c>
      <c r="J122" s="17">
        <f t="shared" si="3"/>
        <v>925</v>
      </c>
      <c r="K122" s="11" t="s">
        <v>510</v>
      </c>
      <c r="L122" s="11" t="s">
        <v>506</v>
      </c>
      <c r="M122" s="11" t="s">
        <v>1047</v>
      </c>
    </row>
    <row r="123" spans="1:13" ht="14.25" thickTop="1" thickBot="1" x14ac:dyDescent="0.25">
      <c r="A123" s="9" t="s">
        <v>183</v>
      </c>
      <c r="B123" s="10" t="s">
        <v>136</v>
      </c>
      <c r="C123" s="11" t="s">
        <v>399</v>
      </c>
      <c r="D123" s="11" t="s">
        <v>400</v>
      </c>
      <c r="E123" s="12">
        <v>540</v>
      </c>
      <c r="F123" s="14" t="s">
        <v>1127</v>
      </c>
      <c r="G123" s="14" t="s">
        <v>1127</v>
      </c>
      <c r="H123" s="15">
        <v>2022</v>
      </c>
      <c r="I123" s="55">
        <v>60</v>
      </c>
      <c r="J123" s="17">
        <f t="shared" si="3"/>
        <v>480</v>
      </c>
      <c r="K123" s="11" t="s">
        <v>509</v>
      </c>
      <c r="L123" s="11" t="s">
        <v>506</v>
      </c>
      <c r="M123" s="11" t="s">
        <v>1047</v>
      </c>
    </row>
    <row r="124" spans="1:13" ht="14.25" thickTop="1" thickBot="1" x14ac:dyDescent="0.25">
      <c r="A124" s="9" t="s">
        <v>183</v>
      </c>
      <c r="B124" s="10" t="s">
        <v>137</v>
      </c>
      <c r="C124" s="11" t="s">
        <v>401</v>
      </c>
      <c r="D124" s="11" t="s">
        <v>402</v>
      </c>
      <c r="E124" s="12">
        <v>810</v>
      </c>
      <c r="F124" s="14" t="s">
        <v>1127</v>
      </c>
      <c r="G124" s="14" t="s">
        <v>1127</v>
      </c>
      <c r="H124" s="15">
        <v>2022</v>
      </c>
      <c r="I124" s="55">
        <v>120</v>
      </c>
      <c r="J124" s="17">
        <f t="shared" si="3"/>
        <v>690</v>
      </c>
      <c r="K124" s="11" t="s">
        <v>505</v>
      </c>
      <c r="L124" s="11" t="s">
        <v>506</v>
      </c>
      <c r="M124" s="11" t="s">
        <v>1047</v>
      </c>
    </row>
    <row r="125" spans="1:13" ht="14.25" thickTop="1" thickBot="1" x14ac:dyDescent="0.25">
      <c r="A125" s="9" t="s">
        <v>183</v>
      </c>
      <c r="B125" s="10" t="s">
        <v>138</v>
      </c>
      <c r="C125" s="11" t="s">
        <v>403</v>
      </c>
      <c r="D125" s="11" t="s">
        <v>404</v>
      </c>
      <c r="E125" s="12">
        <v>360</v>
      </c>
      <c r="F125" s="14" t="s">
        <v>1127</v>
      </c>
      <c r="G125" s="14" t="s">
        <v>1127</v>
      </c>
      <c r="H125" s="15">
        <v>2022</v>
      </c>
      <c r="I125" s="55">
        <v>60</v>
      </c>
      <c r="J125" s="17">
        <f t="shared" si="3"/>
        <v>300</v>
      </c>
      <c r="K125" s="11" t="s">
        <v>509</v>
      </c>
      <c r="L125" s="11" t="s">
        <v>506</v>
      </c>
      <c r="M125" s="11" t="s">
        <v>1047</v>
      </c>
    </row>
    <row r="126" spans="1:13" ht="14.25" thickTop="1" thickBot="1" x14ac:dyDescent="0.25">
      <c r="A126" s="9" t="s">
        <v>183</v>
      </c>
      <c r="B126" s="10" t="s">
        <v>139</v>
      </c>
      <c r="C126" s="11" t="s">
        <v>405</v>
      </c>
      <c r="D126" s="11" t="s">
        <v>406</v>
      </c>
      <c r="E126" s="12">
        <v>1125</v>
      </c>
      <c r="F126" s="14" t="s">
        <v>1127</v>
      </c>
      <c r="G126" s="14" t="s">
        <v>1127</v>
      </c>
      <c r="H126" s="15">
        <v>2022</v>
      </c>
      <c r="I126" s="55">
        <v>200</v>
      </c>
      <c r="J126" s="17">
        <f t="shared" si="3"/>
        <v>925</v>
      </c>
      <c r="K126" s="11" t="s">
        <v>510</v>
      </c>
      <c r="L126" s="11" t="s">
        <v>506</v>
      </c>
      <c r="M126" s="11" t="s">
        <v>1047</v>
      </c>
    </row>
    <row r="127" spans="1:13" ht="14.25" thickTop="1" thickBot="1" x14ac:dyDescent="0.25">
      <c r="A127" s="9" t="s">
        <v>183</v>
      </c>
      <c r="B127" s="10" t="s">
        <v>140</v>
      </c>
      <c r="C127" s="11" t="s">
        <v>407</v>
      </c>
      <c r="D127" s="11" t="s">
        <v>408</v>
      </c>
      <c r="E127" s="12">
        <v>360</v>
      </c>
      <c r="F127" s="14" t="s">
        <v>1127</v>
      </c>
      <c r="G127" s="14" t="s">
        <v>1127</v>
      </c>
      <c r="H127" s="15">
        <v>2022</v>
      </c>
      <c r="I127" s="55">
        <v>60</v>
      </c>
      <c r="J127" s="17">
        <f t="shared" si="3"/>
        <v>300</v>
      </c>
      <c r="K127" s="11" t="s">
        <v>509</v>
      </c>
      <c r="L127" s="11" t="s">
        <v>506</v>
      </c>
      <c r="M127" s="11" t="s">
        <v>1047</v>
      </c>
    </row>
    <row r="128" spans="1:13" ht="14.25" thickTop="1" thickBot="1" x14ac:dyDescent="0.25">
      <c r="A128" s="9" t="s">
        <v>183</v>
      </c>
      <c r="B128" s="10" t="s">
        <v>141</v>
      </c>
      <c r="C128" s="11" t="s">
        <v>409</v>
      </c>
      <c r="D128" s="11" t="s">
        <v>410</v>
      </c>
      <c r="E128" s="12">
        <v>360</v>
      </c>
      <c r="F128" s="14" t="s">
        <v>1127</v>
      </c>
      <c r="G128" s="14" t="s">
        <v>1127</v>
      </c>
      <c r="H128" s="15">
        <v>2022</v>
      </c>
      <c r="I128" s="55">
        <v>60</v>
      </c>
      <c r="J128" s="17">
        <f t="shared" si="3"/>
        <v>300</v>
      </c>
      <c r="K128" s="11" t="s">
        <v>509</v>
      </c>
      <c r="L128" s="11" t="s">
        <v>506</v>
      </c>
      <c r="M128" s="11" t="s">
        <v>1047</v>
      </c>
    </row>
    <row r="129" spans="1:13" ht="14.25" thickTop="1" thickBot="1" x14ac:dyDescent="0.25">
      <c r="A129" s="9" t="s">
        <v>183</v>
      </c>
      <c r="B129" s="10" t="s">
        <v>142</v>
      </c>
      <c r="C129" s="11" t="s">
        <v>411</v>
      </c>
      <c r="D129" s="11" t="s">
        <v>412</v>
      </c>
      <c r="E129" s="12">
        <v>360</v>
      </c>
      <c r="F129" s="14" t="s">
        <v>1127</v>
      </c>
      <c r="G129" s="14" t="s">
        <v>1127</v>
      </c>
      <c r="H129" s="15">
        <v>2022</v>
      </c>
      <c r="I129" s="55">
        <v>60</v>
      </c>
      <c r="J129" s="17">
        <f t="shared" si="3"/>
        <v>300</v>
      </c>
      <c r="K129" s="11" t="s">
        <v>509</v>
      </c>
      <c r="L129" s="11" t="s">
        <v>506</v>
      </c>
      <c r="M129" s="11" t="s">
        <v>1047</v>
      </c>
    </row>
    <row r="130" spans="1:13" ht="14.25" thickTop="1" thickBot="1" x14ac:dyDescent="0.25">
      <c r="A130" s="9" t="s">
        <v>183</v>
      </c>
      <c r="B130" s="10" t="s">
        <v>143</v>
      </c>
      <c r="C130" s="11" t="s">
        <v>413</v>
      </c>
      <c r="D130" s="11" t="s">
        <v>414</v>
      </c>
      <c r="E130" s="12">
        <v>360</v>
      </c>
      <c r="F130" s="14" t="s">
        <v>1127</v>
      </c>
      <c r="G130" s="14" t="s">
        <v>1127</v>
      </c>
      <c r="H130" s="15">
        <v>2022</v>
      </c>
      <c r="I130" s="55">
        <v>60</v>
      </c>
      <c r="J130" s="17">
        <f t="shared" si="3"/>
        <v>300</v>
      </c>
      <c r="K130" s="11" t="s">
        <v>509</v>
      </c>
      <c r="L130" s="11" t="s">
        <v>506</v>
      </c>
      <c r="M130" s="11" t="s">
        <v>1047</v>
      </c>
    </row>
    <row r="131" spans="1:13" ht="14.25" thickTop="1" thickBot="1" x14ac:dyDescent="0.25">
      <c r="A131" s="9" t="s">
        <v>183</v>
      </c>
      <c r="B131" s="10" t="s">
        <v>144</v>
      </c>
      <c r="C131" s="11" t="s">
        <v>415</v>
      </c>
      <c r="D131" s="11" t="s">
        <v>539</v>
      </c>
      <c r="E131" s="12">
        <v>1574</v>
      </c>
      <c r="F131" s="14" t="s">
        <v>1127</v>
      </c>
      <c r="G131" s="14" t="s">
        <v>1127</v>
      </c>
      <c r="H131" s="15">
        <v>2022</v>
      </c>
      <c r="I131" s="55">
        <v>300</v>
      </c>
      <c r="J131" s="17">
        <f t="shared" ref="J131:J162" si="4">E131-I131</f>
        <v>1274</v>
      </c>
      <c r="K131" s="11" t="s">
        <v>508</v>
      </c>
      <c r="L131" s="11" t="s">
        <v>506</v>
      </c>
      <c r="M131" s="11" t="s">
        <v>1047</v>
      </c>
    </row>
    <row r="132" spans="1:13" ht="14.25" thickTop="1" thickBot="1" x14ac:dyDescent="0.25">
      <c r="A132" s="9" t="s">
        <v>183</v>
      </c>
      <c r="B132" s="10" t="s">
        <v>145</v>
      </c>
      <c r="C132" s="11" t="s">
        <v>416</v>
      </c>
      <c r="D132" s="11" t="s">
        <v>417</v>
      </c>
      <c r="E132" s="12">
        <v>540</v>
      </c>
      <c r="F132" s="14" t="s">
        <v>1127</v>
      </c>
      <c r="G132" s="14" t="s">
        <v>1127</v>
      </c>
      <c r="H132" s="15">
        <v>2022</v>
      </c>
      <c r="I132" s="55">
        <v>60</v>
      </c>
      <c r="J132" s="17">
        <f t="shared" si="4"/>
        <v>480</v>
      </c>
      <c r="K132" s="11" t="s">
        <v>509</v>
      </c>
      <c r="L132" s="11" t="s">
        <v>506</v>
      </c>
      <c r="M132" s="11" t="s">
        <v>1047</v>
      </c>
    </row>
    <row r="133" spans="1:13" ht="14.25" thickTop="1" thickBot="1" x14ac:dyDescent="0.25">
      <c r="A133" s="9" t="s">
        <v>183</v>
      </c>
      <c r="B133" s="10" t="s">
        <v>146</v>
      </c>
      <c r="C133" s="11" t="s">
        <v>418</v>
      </c>
      <c r="D133" s="11" t="s">
        <v>419</v>
      </c>
      <c r="E133" s="12">
        <v>1260</v>
      </c>
      <c r="F133" s="14" t="s">
        <v>1127</v>
      </c>
      <c r="G133" s="14" t="s">
        <v>1127</v>
      </c>
      <c r="H133" s="15">
        <v>2022</v>
      </c>
      <c r="I133" s="55">
        <v>200</v>
      </c>
      <c r="J133" s="17">
        <f t="shared" si="4"/>
        <v>1060</v>
      </c>
      <c r="K133" s="11" t="s">
        <v>510</v>
      </c>
      <c r="L133" s="11" t="s">
        <v>506</v>
      </c>
      <c r="M133" s="11" t="s">
        <v>1047</v>
      </c>
    </row>
    <row r="134" spans="1:13" ht="14.25" thickTop="1" thickBot="1" x14ac:dyDescent="0.25">
      <c r="A134" s="9" t="s">
        <v>183</v>
      </c>
      <c r="B134" s="10" t="s">
        <v>147</v>
      </c>
      <c r="C134" s="11" t="s">
        <v>420</v>
      </c>
      <c r="D134" s="11" t="s">
        <v>421</v>
      </c>
      <c r="E134" s="12">
        <v>810</v>
      </c>
      <c r="F134" s="14" t="s">
        <v>1127</v>
      </c>
      <c r="G134" s="14" t="s">
        <v>1127</v>
      </c>
      <c r="H134" s="15">
        <v>2022</v>
      </c>
      <c r="I134" s="55">
        <v>120</v>
      </c>
      <c r="J134" s="17">
        <f t="shared" si="4"/>
        <v>690</v>
      </c>
      <c r="K134" s="11" t="s">
        <v>505</v>
      </c>
      <c r="L134" s="11" t="s">
        <v>506</v>
      </c>
      <c r="M134" s="11" t="s">
        <v>1047</v>
      </c>
    </row>
    <row r="135" spans="1:13" ht="14.25" thickTop="1" thickBot="1" x14ac:dyDescent="0.25">
      <c r="A135" s="9" t="s">
        <v>183</v>
      </c>
      <c r="B135" s="10" t="s">
        <v>148</v>
      </c>
      <c r="C135" s="11" t="s">
        <v>422</v>
      </c>
      <c r="D135" s="11" t="s">
        <v>423</v>
      </c>
      <c r="E135" s="12">
        <v>360</v>
      </c>
      <c r="F135" s="14" t="s">
        <v>1127</v>
      </c>
      <c r="G135" s="14" t="s">
        <v>1127</v>
      </c>
      <c r="H135" s="15">
        <v>2022</v>
      </c>
      <c r="I135" s="55">
        <v>60</v>
      </c>
      <c r="J135" s="17">
        <f t="shared" si="4"/>
        <v>300</v>
      </c>
      <c r="K135" s="11" t="s">
        <v>509</v>
      </c>
      <c r="L135" s="11" t="s">
        <v>506</v>
      </c>
      <c r="M135" s="11" t="s">
        <v>1047</v>
      </c>
    </row>
    <row r="136" spans="1:13" ht="14.25" thickTop="1" thickBot="1" x14ac:dyDescent="0.25">
      <c r="A136" s="9" t="s">
        <v>183</v>
      </c>
      <c r="B136" s="10" t="s">
        <v>149</v>
      </c>
      <c r="C136" s="11" t="s">
        <v>424</v>
      </c>
      <c r="D136" s="11" t="s">
        <v>425</v>
      </c>
      <c r="E136" s="12">
        <v>1125</v>
      </c>
      <c r="F136" s="14" t="s">
        <v>1127</v>
      </c>
      <c r="G136" s="14" t="s">
        <v>1127</v>
      </c>
      <c r="H136" s="15">
        <v>2022</v>
      </c>
      <c r="I136" s="55">
        <v>200</v>
      </c>
      <c r="J136" s="17">
        <f t="shared" si="4"/>
        <v>925</v>
      </c>
      <c r="K136" s="11" t="s">
        <v>510</v>
      </c>
      <c r="L136" s="11" t="s">
        <v>506</v>
      </c>
      <c r="M136" s="11" t="s">
        <v>1047</v>
      </c>
    </row>
    <row r="137" spans="1:13" ht="14.25" thickTop="1" thickBot="1" x14ac:dyDescent="0.25">
      <c r="A137" s="9" t="s">
        <v>183</v>
      </c>
      <c r="B137" s="10" t="s">
        <v>150</v>
      </c>
      <c r="C137" s="11" t="s">
        <v>426</v>
      </c>
      <c r="D137" s="11" t="s">
        <v>427</v>
      </c>
      <c r="E137" s="12">
        <v>720</v>
      </c>
      <c r="F137" s="14" t="s">
        <v>1127</v>
      </c>
      <c r="G137" s="14" t="s">
        <v>1127</v>
      </c>
      <c r="H137" s="15">
        <v>2022</v>
      </c>
      <c r="I137" s="55">
        <v>60</v>
      </c>
      <c r="J137" s="17">
        <f t="shared" si="4"/>
        <v>660</v>
      </c>
      <c r="K137" s="11" t="s">
        <v>509</v>
      </c>
      <c r="L137" s="11" t="s">
        <v>506</v>
      </c>
      <c r="M137" s="11" t="s">
        <v>1047</v>
      </c>
    </row>
    <row r="138" spans="1:13" ht="14.25" thickTop="1" thickBot="1" x14ac:dyDescent="0.25">
      <c r="A138" s="9" t="s">
        <v>183</v>
      </c>
      <c r="B138" s="10" t="s">
        <v>151</v>
      </c>
      <c r="C138" s="11" t="s">
        <v>428</v>
      </c>
      <c r="D138" s="11" t="s">
        <v>429</v>
      </c>
      <c r="E138" s="12">
        <v>900</v>
      </c>
      <c r="F138" s="14" t="s">
        <v>1127</v>
      </c>
      <c r="G138" s="14" t="s">
        <v>1127</v>
      </c>
      <c r="H138" s="15">
        <v>2022</v>
      </c>
      <c r="I138" s="55">
        <v>120</v>
      </c>
      <c r="J138" s="17">
        <f t="shared" si="4"/>
        <v>780</v>
      </c>
      <c r="K138" s="11" t="s">
        <v>505</v>
      </c>
      <c r="L138" s="11" t="s">
        <v>506</v>
      </c>
      <c r="M138" s="11" t="s">
        <v>1047</v>
      </c>
    </row>
    <row r="139" spans="1:13" ht="14.25" thickTop="1" thickBot="1" x14ac:dyDescent="0.25">
      <c r="A139" s="9" t="s">
        <v>183</v>
      </c>
      <c r="B139" s="10" t="s">
        <v>152</v>
      </c>
      <c r="C139" s="11" t="s">
        <v>430</v>
      </c>
      <c r="D139" s="11" t="s">
        <v>431</v>
      </c>
      <c r="E139" s="12">
        <v>540</v>
      </c>
      <c r="F139" s="14" t="s">
        <v>1127</v>
      </c>
      <c r="G139" s="14" t="s">
        <v>1127</v>
      </c>
      <c r="H139" s="15">
        <v>2022</v>
      </c>
      <c r="I139" s="55">
        <v>60</v>
      </c>
      <c r="J139" s="17">
        <f t="shared" si="4"/>
        <v>480</v>
      </c>
      <c r="K139" s="11" t="s">
        <v>509</v>
      </c>
      <c r="L139" s="11" t="s">
        <v>506</v>
      </c>
      <c r="M139" s="11" t="s">
        <v>1047</v>
      </c>
    </row>
    <row r="140" spans="1:13" ht="14.25" thickTop="1" thickBot="1" x14ac:dyDescent="0.25">
      <c r="A140" s="9" t="s">
        <v>183</v>
      </c>
      <c r="B140" s="10" t="s">
        <v>153</v>
      </c>
      <c r="C140" s="11" t="s">
        <v>432</v>
      </c>
      <c r="D140" s="11" t="s">
        <v>433</v>
      </c>
      <c r="E140" s="12">
        <v>720</v>
      </c>
      <c r="F140" s="14" t="s">
        <v>1127</v>
      </c>
      <c r="G140" s="14" t="s">
        <v>1127</v>
      </c>
      <c r="H140" s="15">
        <v>2022</v>
      </c>
      <c r="I140" s="55">
        <v>60</v>
      </c>
      <c r="J140" s="17">
        <f t="shared" si="4"/>
        <v>660</v>
      </c>
      <c r="K140" s="11" t="s">
        <v>509</v>
      </c>
      <c r="L140" s="11" t="s">
        <v>506</v>
      </c>
      <c r="M140" s="11" t="s">
        <v>1047</v>
      </c>
    </row>
    <row r="141" spans="1:13" ht="14.25" thickTop="1" thickBot="1" x14ac:dyDescent="0.25">
      <c r="A141" s="9" t="s">
        <v>183</v>
      </c>
      <c r="B141" s="10" t="s">
        <v>154</v>
      </c>
      <c r="C141" s="11" t="s">
        <v>434</v>
      </c>
      <c r="D141" s="11" t="s">
        <v>520</v>
      </c>
      <c r="E141" s="12">
        <v>810</v>
      </c>
      <c r="F141" s="14" t="s">
        <v>1127</v>
      </c>
      <c r="G141" s="14" t="s">
        <v>1127</v>
      </c>
      <c r="H141" s="15">
        <v>2022</v>
      </c>
      <c r="I141" s="55">
        <v>120</v>
      </c>
      <c r="J141" s="17">
        <f t="shared" si="4"/>
        <v>690</v>
      </c>
      <c r="K141" s="11" t="s">
        <v>505</v>
      </c>
      <c r="L141" s="11" t="s">
        <v>506</v>
      </c>
      <c r="M141" s="11" t="s">
        <v>1047</v>
      </c>
    </row>
    <row r="142" spans="1:13" ht="14.25" thickTop="1" thickBot="1" x14ac:dyDescent="0.25">
      <c r="A142" s="9" t="s">
        <v>183</v>
      </c>
      <c r="B142" s="10" t="s">
        <v>155</v>
      </c>
      <c r="C142" s="11" t="s">
        <v>435</v>
      </c>
      <c r="D142" s="11" t="s">
        <v>436</v>
      </c>
      <c r="E142" s="12">
        <v>540</v>
      </c>
      <c r="F142" s="14" t="s">
        <v>1127</v>
      </c>
      <c r="G142" s="14" t="s">
        <v>1127</v>
      </c>
      <c r="H142" s="15">
        <v>2022</v>
      </c>
      <c r="I142" s="55">
        <v>60</v>
      </c>
      <c r="J142" s="17">
        <f t="shared" si="4"/>
        <v>480</v>
      </c>
      <c r="K142" s="11" t="s">
        <v>509</v>
      </c>
      <c r="L142" s="11" t="s">
        <v>506</v>
      </c>
      <c r="M142" s="11" t="s">
        <v>1047</v>
      </c>
    </row>
    <row r="143" spans="1:13" ht="14.25" thickTop="1" thickBot="1" x14ac:dyDescent="0.25">
      <c r="A143" s="9" t="s">
        <v>183</v>
      </c>
      <c r="B143" s="10" t="s">
        <v>156</v>
      </c>
      <c r="C143" s="11" t="s">
        <v>437</v>
      </c>
      <c r="D143" s="11" t="s">
        <v>438</v>
      </c>
      <c r="E143" s="12">
        <v>540</v>
      </c>
      <c r="F143" s="14" t="s">
        <v>1127</v>
      </c>
      <c r="G143" s="14" t="s">
        <v>1127</v>
      </c>
      <c r="H143" s="15">
        <v>2022</v>
      </c>
      <c r="I143" s="55">
        <v>60</v>
      </c>
      <c r="J143" s="17">
        <f t="shared" si="4"/>
        <v>480</v>
      </c>
      <c r="K143" s="11" t="s">
        <v>509</v>
      </c>
      <c r="L143" s="11" t="s">
        <v>506</v>
      </c>
      <c r="M143" s="11" t="s">
        <v>1047</v>
      </c>
    </row>
    <row r="144" spans="1:13" ht="14.25" thickTop="1" thickBot="1" x14ac:dyDescent="0.25">
      <c r="A144" s="9" t="s">
        <v>183</v>
      </c>
      <c r="B144" s="10" t="s">
        <v>157</v>
      </c>
      <c r="C144" s="11" t="s">
        <v>439</v>
      </c>
      <c r="D144" s="11" t="s">
        <v>440</v>
      </c>
      <c r="E144" s="12">
        <v>360</v>
      </c>
      <c r="F144" s="14" t="s">
        <v>1127</v>
      </c>
      <c r="G144" s="14" t="s">
        <v>1127</v>
      </c>
      <c r="H144" s="15">
        <v>2022</v>
      </c>
      <c r="I144" s="55">
        <v>60</v>
      </c>
      <c r="J144" s="17">
        <f t="shared" si="4"/>
        <v>300</v>
      </c>
      <c r="K144" s="11" t="s">
        <v>509</v>
      </c>
      <c r="L144" s="11" t="s">
        <v>506</v>
      </c>
      <c r="M144" s="11" t="s">
        <v>1047</v>
      </c>
    </row>
    <row r="145" spans="1:13" ht="14.25" thickTop="1" thickBot="1" x14ac:dyDescent="0.25">
      <c r="A145" s="9" t="s">
        <v>183</v>
      </c>
      <c r="B145" s="10" t="s">
        <v>158</v>
      </c>
      <c r="C145" s="11" t="s">
        <v>383</v>
      </c>
      <c r="D145" s="11" t="s">
        <v>1050</v>
      </c>
      <c r="E145" s="12">
        <v>720</v>
      </c>
      <c r="F145" s="14" t="s">
        <v>1127</v>
      </c>
      <c r="G145" s="14" t="s">
        <v>1127</v>
      </c>
      <c r="H145" s="15">
        <v>2022</v>
      </c>
      <c r="I145" s="55">
        <v>60</v>
      </c>
      <c r="J145" s="17">
        <f t="shared" si="4"/>
        <v>660</v>
      </c>
      <c r="K145" s="11" t="s">
        <v>509</v>
      </c>
      <c r="L145" s="11" t="s">
        <v>506</v>
      </c>
      <c r="M145" s="11" t="s">
        <v>1047</v>
      </c>
    </row>
    <row r="146" spans="1:13" ht="14.25" thickTop="1" thickBot="1" x14ac:dyDescent="0.25">
      <c r="A146" s="9" t="s">
        <v>183</v>
      </c>
      <c r="B146" s="10" t="s">
        <v>159</v>
      </c>
      <c r="C146" s="11" t="s">
        <v>441</v>
      </c>
      <c r="D146" s="11" t="s">
        <v>442</v>
      </c>
      <c r="E146" s="12">
        <v>540</v>
      </c>
      <c r="F146" s="14" t="s">
        <v>1127</v>
      </c>
      <c r="G146" s="14" t="s">
        <v>1127</v>
      </c>
      <c r="H146" s="15">
        <v>2022</v>
      </c>
      <c r="I146" s="55">
        <v>60</v>
      </c>
      <c r="J146" s="17">
        <f t="shared" si="4"/>
        <v>480</v>
      </c>
      <c r="K146" s="11" t="s">
        <v>509</v>
      </c>
      <c r="L146" s="11" t="s">
        <v>506</v>
      </c>
      <c r="M146" s="11" t="s">
        <v>1047</v>
      </c>
    </row>
    <row r="147" spans="1:13" ht="14.25" thickTop="1" thickBot="1" x14ac:dyDescent="0.25">
      <c r="A147" s="9" t="s">
        <v>183</v>
      </c>
      <c r="B147" s="10" t="s">
        <v>160</v>
      </c>
      <c r="C147" s="11" t="s">
        <v>443</v>
      </c>
      <c r="D147" s="11" t="s">
        <v>444</v>
      </c>
      <c r="E147" s="12">
        <v>810</v>
      </c>
      <c r="F147" s="14" t="s">
        <v>1127</v>
      </c>
      <c r="G147" s="14" t="s">
        <v>1127</v>
      </c>
      <c r="H147" s="15">
        <v>2022</v>
      </c>
      <c r="I147" s="55">
        <v>120</v>
      </c>
      <c r="J147" s="17">
        <f t="shared" si="4"/>
        <v>690</v>
      </c>
      <c r="K147" s="11" t="s">
        <v>505</v>
      </c>
      <c r="L147" s="11" t="s">
        <v>506</v>
      </c>
      <c r="M147" s="11" t="s">
        <v>1047</v>
      </c>
    </row>
    <row r="148" spans="1:13" ht="14.25" thickTop="1" thickBot="1" x14ac:dyDescent="0.25">
      <c r="A148" s="9" t="s">
        <v>183</v>
      </c>
      <c r="B148" s="10" t="s">
        <v>161</v>
      </c>
      <c r="C148" s="11" t="s">
        <v>445</v>
      </c>
      <c r="D148" s="11" t="s">
        <v>446</v>
      </c>
      <c r="E148" s="12">
        <v>720</v>
      </c>
      <c r="F148" s="14" t="s">
        <v>1127</v>
      </c>
      <c r="G148" s="14" t="s">
        <v>1127</v>
      </c>
      <c r="H148" s="15">
        <v>2022</v>
      </c>
      <c r="I148" s="55">
        <v>60</v>
      </c>
      <c r="J148" s="17">
        <f t="shared" si="4"/>
        <v>660</v>
      </c>
      <c r="K148" s="11" t="s">
        <v>509</v>
      </c>
      <c r="L148" s="11" t="s">
        <v>506</v>
      </c>
      <c r="M148" s="11" t="s">
        <v>1047</v>
      </c>
    </row>
    <row r="149" spans="1:13" ht="14.25" thickTop="1" thickBot="1" x14ac:dyDescent="0.25">
      <c r="A149" s="9" t="s">
        <v>183</v>
      </c>
      <c r="B149" s="10" t="s">
        <v>162</v>
      </c>
      <c r="C149" s="11" t="s">
        <v>447</v>
      </c>
      <c r="D149" s="11" t="s">
        <v>535</v>
      </c>
      <c r="E149" s="12">
        <v>540</v>
      </c>
      <c r="F149" s="14" t="s">
        <v>1127</v>
      </c>
      <c r="G149" s="14" t="s">
        <v>1127</v>
      </c>
      <c r="H149" s="15">
        <v>2022</v>
      </c>
      <c r="I149" s="55">
        <v>60</v>
      </c>
      <c r="J149" s="17">
        <f t="shared" si="4"/>
        <v>480</v>
      </c>
      <c r="K149" s="11" t="s">
        <v>509</v>
      </c>
      <c r="L149" s="11" t="s">
        <v>506</v>
      </c>
      <c r="M149" s="11" t="s">
        <v>1047</v>
      </c>
    </row>
    <row r="150" spans="1:13" ht="14.25" thickTop="1" thickBot="1" x14ac:dyDescent="0.25">
      <c r="A150" s="9" t="s">
        <v>183</v>
      </c>
      <c r="B150" s="10" t="s">
        <v>163</v>
      </c>
      <c r="C150" s="11" t="s">
        <v>448</v>
      </c>
      <c r="D150" s="11" t="s">
        <v>449</v>
      </c>
      <c r="E150" s="12">
        <v>360</v>
      </c>
      <c r="F150" s="14" t="s">
        <v>1127</v>
      </c>
      <c r="G150" s="14" t="s">
        <v>1127</v>
      </c>
      <c r="H150" s="15">
        <v>2022</v>
      </c>
      <c r="I150" s="55">
        <v>60</v>
      </c>
      <c r="J150" s="17">
        <f t="shared" si="4"/>
        <v>300</v>
      </c>
      <c r="K150" s="11" t="s">
        <v>509</v>
      </c>
      <c r="L150" s="11" t="s">
        <v>506</v>
      </c>
      <c r="M150" s="11" t="s">
        <v>1047</v>
      </c>
    </row>
    <row r="151" spans="1:13" ht="14.25" thickTop="1" thickBot="1" x14ac:dyDescent="0.25">
      <c r="A151" s="9" t="s">
        <v>183</v>
      </c>
      <c r="B151" s="10" t="s">
        <v>164</v>
      </c>
      <c r="C151" s="11" t="s">
        <v>450</v>
      </c>
      <c r="D151" s="11" t="s">
        <v>451</v>
      </c>
      <c r="E151" s="12">
        <v>360</v>
      </c>
      <c r="F151" s="14" t="s">
        <v>1127</v>
      </c>
      <c r="G151" s="14" t="s">
        <v>1127</v>
      </c>
      <c r="H151" s="15">
        <v>2022</v>
      </c>
      <c r="I151" s="55">
        <v>60</v>
      </c>
      <c r="J151" s="17">
        <f t="shared" si="4"/>
        <v>300</v>
      </c>
      <c r="K151" s="11" t="s">
        <v>509</v>
      </c>
      <c r="L151" s="11" t="s">
        <v>506</v>
      </c>
      <c r="M151" s="11" t="s">
        <v>1047</v>
      </c>
    </row>
    <row r="152" spans="1:13" ht="14.25" thickTop="1" thickBot="1" x14ac:dyDescent="0.25">
      <c r="A152" s="9" t="s">
        <v>183</v>
      </c>
      <c r="B152" s="10" t="s">
        <v>165</v>
      </c>
      <c r="C152" s="11" t="s">
        <v>452</v>
      </c>
      <c r="D152" s="11" t="s">
        <v>1030</v>
      </c>
      <c r="E152" s="12">
        <v>540</v>
      </c>
      <c r="F152" s="14" t="s">
        <v>1127</v>
      </c>
      <c r="G152" s="14" t="s">
        <v>1127</v>
      </c>
      <c r="H152" s="15">
        <v>2022</v>
      </c>
      <c r="I152" s="55">
        <v>60</v>
      </c>
      <c r="J152" s="17">
        <f t="shared" si="4"/>
        <v>480</v>
      </c>
      <c r="K152" s="11" t="s">
        <v>509</v>
      </c>
      <c r="L152" s="11" t="s">
        <v>506</v>
      </c>
      <c r="M152" s="11" t="s">
        <v>1047</v>
      </c>
    </row>
    <row r="153" spans="1:13" ht="14.25" thickTop="1" thickBot="1" x14ac:dyDescent="0.25">
      <c r="A153" s="9" t="s">
        <v>183</v>
      </c>
      <c r="B153" s="10" t="s">
        <v>166</v>
      </c>
      <c r="C153" s="11" t="s">
        <v>453</v>
      </c>
      <c r="D153" s="11" t="s">
        <v>454</v>
      </c>
      <c r="E153" s="12">
        <v>360</v>
      </c>
      <c r="F153" s="14" t="s">
        <v>1127</v>
      </c>
      <c r="G153" s="14" t="s">
        <v>1127</v>
      </c>
      <c r="H153" s="15">
        <v>2022</v>
      </c>
      <c r="I153" s="55">
        <v>60</v>
      </c>
      <c r="J153" s="17">
        <f t="shared" si="4"/>
        <v>300</v>
      </c>
      <c r="K153" s="11" t="s">
        <v>509</v>
      </c>
      <c r="L153" s="11" t="s">
        <v>506</v>
      </c>
      <c r="M153" s="11" t="s">
        <v>1047</v>
      </c>
    </row>
    <row r="154" spans="1:13" ht="14.25" thickTop="1" thickBot="1" x14ac:dyDescent="0.25">
      <c r="A154" s="9" t="s">
        <v>183</v>
      </c>
      <c r="B154" s="10" t="s">
        <v>167</v>
      </c>
      <c r="C154" s="11" t="s">
        <v>455</v>
      </c>
      <c r="D154" s="11" t="s">
        <v>456</v>
      </c>
      <c r="E154" s="12">
        <v>810</v>
      </c>
      <c r="F154" s="14" t="s">
        <v>1127</v>
      </c>
      <c r="G154" s="14" t="s">
        <v>1127</v>
      </c>
      <c r="H154" s="15">
        <v>2022</v>
      </c>
      <c r="I154" s="55">
        <v>120</v>
      </c>
      <c r="J154" s="17">
        <f t="shared" si="4"/>
        <v>690</v>
      </c>
      <c r="K154" s="11" t="s">
        <v>505</v>
      </c>
      <c r="L154" s="11" t="s">
        <v>506</v>
      </c>
      <c r="M154" s="11" t="s">
        <v>1047</v>
      </c>
    </row>
    <row r="155" spans="1:13" ht="14.25" thickTop="1" thickBot="1" x14ac:dyDescent="0.25">
      <c r="A155" s="9" t="s">
        <v>183</v>
      </c>
      <c r="B155" s="10" t="s">
        <v>168</v>
      </c>
      <c r="C155" s="11" t="s">
        <v>457</v>
      </c>
      <c r="D155" s="11" t="s">
        <v>458</v>
      </c>
      <c r="E155" s="12">
        <v>900</v>
      </c>
      <c r="F155" s="14" t="s">
        <v>1127</v>
      </c>
      <c r="G155" s="14" t="s">
        <v>1127</v>
      </c>
      <c r="H155" s="15">
        <v>2022</v>
      </c>
      <c r="I155" s="55">
        <v>120</v>
      </c>
      <c r="J155" s="17">
        <f t="shared" si="4"/>
        <v>780</v>
      </c>
      <c r="K155" s="11" t="s">
        <v>505</v>
      </c>
      <c r="L155" s="11" t="s">
        <v>506</v>
      </c>
      <c r="M155" s="11" t="s">
        <v>1047</v>
      </c>
    </row>
    <row r="156" spans="1:13" ht="14.25" thickTop="1" thickBot="1" x14ac:dyDescent="0.25">
      <c r="A156" s="9" t="s">
        <v>183</v>
      </c>
      <c r="B156" s="10" t="s">
        <v>169</v>
      </c>
      <c r="C156" s="11" t="s">
        <v>459</v>
      </c>
      <c r="D156" s="11" t="s">
        <v>460</v>
      </c>
      <c r="E156" s="12">
        <v>810</v>
      </c>
      <c r="F156" s="14" t="s">
        <v>1127</v>
      </c>
      <c r="G156" s="14" t="s">
        <v>1127</v>
      </c>
      <c r="H156" s="15">
        <v>2022</v>
      </c>
      <c r="I156" s="55">
        <v>120</v>
      </c>
      <c r="J156" s="17">
        <f t="shared" si="4"/>
        <v>690</v>
      </c>
      <c r="K156" s="11" t="s">
        <v>505</v>
      </c>
      <c r="L156" s="11" t="s">
        <v>506</v>
      </c>
      <c r="M156" s="11" t="s">
        <v>1047</v>
      </c>
    </row>
    <row r="157" spans="1:13" ht="14.25" thickTop="1" thickBot="1" x14ac:dyDescent="0.25">
      <c r="A157" s="9" t="s">
        <v>183</v>
      </c>
      <c r="B157" s="10" t="s">
        <v>170</v>
      </c>
      <c r="C157" s="11" t="s">
        <v>461</v>
      </c>
      <c r="D157" s="11" t="s">
        <v>462</v>
      </c>
      <c r="E157" s="12">
        <v>540</v>
      </c>
      <c r="F157" s="14" t="s">
        <v>1127</v>
      </c>
      <c r="G157" s="14" t="s">
        <v>1127</v>
      </c>
      <c r="H157" s="15">
        <v>2022</v>
      </c>
      <c r="I157" s="55">
        <v>60</v>
      </c>
      <c r="J157" s="17">
        <f t="shared" si="4"/>
        <v>480</v>
      </c>
      <c r="K157" s="11" t="s">
        <v>509</v>
      </c>
      <c r="L157" s="11" t="s">
        <v>506</v>
      </c>
      <c r="M157" s="11" t="s">
        <v>1047</v>
      </c>
    </row>
    <row r="158" spans="1:13" ht="14.25" thickTop="1" thickBot="1" x14ac:dyDescent="0.25">
      <c r="A158" s="9" t="s">
        <v>183</v>
      </c>
      <c r="B158" s="10" t="s">
        <v>171</v>
      </c>
      <c r="C158" s="11" t="s">
        <v>463</v>
      </c>
      <c r="D158" s="11" t="s">
        <v>464</v>
      </c>
      <c r="E158" s="12">
        <v>360</v>
      </c>
      <c r="F158" s="14" t="s">
        <v>1127</v>
      </c>
      <c r="G158" s="14" t="s">
        <v>1127</v>
      </c>
      <c r="H158" s="15">
        <v>2022</v>
      </c>
      <c r="I158" s="55">
        <v>60</v>
      </c>
      <c r="J158" s="17">
        <f t="shared" si="4"/>
        <v>300</v>
      </c>
      <c r="K158" s="11" t="s">
        <v>509</v>
      </c>
      <c r="L158" s="11" t="s">
        <v>506</v>
      </c>
      <c r="M158" s="11" t="s">
        <v>1047</v>
      </c>
    </row>
    <row r="159" spans="1:13" ht="14.25" thickTop="1" thickBot="1" x14ac:dyDescent="0.25">
      <c r="A159" s="9" t="s">
        <v>183</v>
      </c>
      <c r="B159" s="10" t="s">
        <v>172</v>
      </c>
      <c r="C159" s="11" t="s">
        <v>465</v>
      </c>
      <c r="D159" s="11" t="s">
        <v>466</v>
      </c>
      <c r="E159" s="12">
        <v>810</v>
      </c>
      <c r="F159" s="14" t="s">
        <v>1127</v>
      </c>
      <c r="G159" s="14" t="s">
        <v>1127</v>
      </c>
      <c r="H159" s="15">
        <v>2022</v>
      </c>
      <c r="I159" s="55">
        <v>120</v>
      </c>
      <c r="J159" s="17">
        <f t="shared" si="4"/>
        <v>690</v>
      </c>
      <c r="K159" s="11" t="s">
        <v>505</v>
      </c>
      <c r="L159" s="11" t="s">
        <v>506</v>
      </c>
      <c r="M159" s="11" t="s">
        <v>1047</v>
      </c>
    </row>
    <row r="160" spans="1:13" ht="14.25" thickTop="1" thickBot="1" x14ac:dyDescent="0.25">
      <c r="A160" s="9" t="s">
        <v>183</v>
      </c>
      <c r="B160" s="10" t="s">
        <v>173</v>
      </c>
      <c r="C160" s="11" t="s">
        <v>467</v>
      </c>
      <c r="D160" s="11" t="s">
        <v>468</v>
      </c>
      <c r="E160" s="12">
        <v>360</v>
      </c>
      <c r="F160" s="14" t="s">
        <v>1127</v>
      </c>
      <c r="G160" s="14" t="s">
        <v>1127</v>
      </c>
      <c r="H160" s="15">
        <v>2022</v>
      </c>
      <c r="I160" s="55">
        <v>60</v>
      </c>
      <c r="J160" s="17">
        <f t="shared" si="4"/>
        <v>300</v>
      </c>
      <c r="K160" s="11" t="s">
        <v>509</v>
      </c>
      <c r="L160" s="11" t="s">
        <v>506</v>
      </c>
      <c r="M160" s="11" t="s">
        <v>1047</v>
      </c>
    </row>
    <row r="161" spans="1:13" ht="14.25" thickTop="1" thickBot="1" x14ac:dyDescent="0.25">
      <c r="A161" s="9" t="s">
        <v>183</v>
      </c>
      <c r="B161" s="10" t="s">
        <v>174</v>
      </c>
      <c r="C161" s="11" t="s">
        <v>469</v>
      </c>
      <c r="D161" s="11" t="s">
        <v>470</v>
      </c>
      <c r="E161" s="12">
        <v>1125</v>
      </c>
      <c r="F161" s="14" t="s">
        <v>1127</v>
      </c>
      <c r="G161" s="14" t="s">
        <v>1127</v>
      </c>
      <c r="H161" s="15">
        <v>2022</v>
      </c>
      <c r="I161" s="55">
        <v>200</v>
      </c>
      <c r="J161" s="17">
        <f t="shared" si="4"/>
        <v>925</v>
      </c>
      <c r="K161" s="11" t="s">
        <v>510</v>
      </c>
      <c r="L161" s="11" t="s">
        <v>506</v>
      </c>
      <c r="M161" s="11" t="s">
        <v>1047</v>
      </c>
    </row>
    <row r="162" spans="1:13" ht="14.25" thickTop="1" thickBot="1" x14ac:dyDescent="0.25">
      <c r="A162" s="9" t="s">
        <v>183</v>
      </c>
      <c r="B162" s="10" t="s">
        <v>175</v>
      </c>
      <c r="C162" s="11" t="s">
        <v>471</v>
      </c>
      <c r="D162" s="11" t="s">
        <v>472</v>
      </c>
      <c r="E162" s="12">
        <v>360</v>
      </c>
      <c r="F162" s="14" t="s">
        <v>1127</v>
      </c>
      <c r="G162" s="14" t="s">
        <v>1127</v>
      </c>
      <c r="H162" s="15">
        <v>2022</v>
      </c>
      <c r="I162" s="55">
        <v>60</v>
      </c>
      <c r="J162" s="17">
        <f t="shared" si="4"/>
        <v>300</v>
      </c>
      <c r="K162" s="11" t="s">
        <v>509</v>
      </c>
      <c r="L162" s="11" t="s">
        <v>506</v>
      </c>
      <c r="M162" s="11" t="s">
        <v>1047</v>
      </c>
    </row>
    <row r="163" spans="1:13" ht="14.25" thickTop="1" thickBot="1" x14ac:dyDescent="0.25">
      <c r="A163" s="9" t="s">
        <v>183</v>
      </c>
      <c r="B163" s="10" t="s">
        <v>176</v>
      </c>
      <c r="C163" s="11" t="s">
        <v>473</v>
      </c>
      <c r="D163" s="11" t="s">
        <v>474</v>
      </c>
      <c r="E163" s="12">
        <v>810</v>
      </c>
      <c r="F163" s="14" t="s">
        <v>1127</v>
      </c>
      <c r="G163" s="14" t="s">
        <v>1127</v>
      </c>
      <c r="H163" s="15">
        <v>2022</v>
      </c>
      <c r="I163" s="55">
        <v>120</v>
      </c>
      <c r="J163" s="17">
        <f t="shared" ref="J163:J169" si="5">E163-I163</f>
        <v>690</v>
      </c>
      <c r="K163" s="11" t="s">
        <v>505</v>
      </c>
      <c r="L163" s="11" t="s">
        <v>506</v>
      </c>
      <c r="M163" s="11" t="s">
        <v>1047</v>
      </c>
    </row>
    <row r="164" spans="1:13" ht="14.25" thickTop="1" thickBot="1" x14ac:dyDescent="0.25">
      <c r="A164" s="9" t="s">
        <v>183</v>
      </c>
      <c r="B164" s="10" t="s">
        <v>177</v>
      </c>
      <c r="C164" s="11" t="s">
        <v>475</v>
      </c>
      <c r="D164" s="11" t="s">
        <v>476</v>
      </c>
      <c r="E164" s="12">
        <v>810</v>
      </c>
      <c r="F164" s="14" t="s">
        <v>1127</v>
      </c>
      <c r="G164" s="14" t="s">
        <v>1127</v>
      </c>
      <c r="H164" s="15">
        <v>2022</v>
      </c>
      <c r="I164" s="55">
        <v>120</v>
      </c>
      <c r="J164" s="17">
        <f t="shared" si="5"/>
        <v>690</v>
      </c>
      <c r="K164" s="11" t="s">
        <v>505</v>
      </c>
      <c r="L164" s="11" t="s">
        <v>506</v>
      </c>
      <c r="M164" s="11" t="s">
        <v>1047</v>
      </c>
    </row>
    <row r="165" spans="1:13" ht="14.25" thickTop="1" thickBot="1" x14ac:dyDescent="0.25">
      <c r="A165" s="9" t="s">
        <v>183</v>
      </c>
      <c r="B165" s="10" t="s">
        <v>178</v>
      </c>
      <c r="C165" s="11" t="s">
        <v>477</v>
      </c>
      <c r="D165" s="11" t="s">
        <v>515</v>
      </c>
      <c r="E165" s="12">
        <v>540</v>
      </c>
      <c r="F165" s="14" t="s">
        <v>1127</v>
      </c>
      <c r="G165" s="14" t="s">
        <v>1127</v>
      </c>
      <c r="H165" s="15">
        <v>2022</v>
      </c>
      <c r="I165" s="55">
        <v>60</v>
      </c>
      <c r="J165" s="17">
        <f t="shared" si="5"/>
        <v>480</v>
      </c>
      <c r="K165" s="11" t="s">
        <v>509</v>
      </c>
      <c r="L165" s="11" t="s">
        <v>506</v>
      </c>
      <c r="M165" s="11" t="s">
        <v>1047</v>
      </c>
    </row>
    <row r="166" spans="1:13" ht="14.25" thickTop="1" thickBot="1" x14ac:dyDescent="0.25">
      <c r="A166" s="9" t="s">
        <v>183</v>
      </c>
      <c r="B166" s="10" t="s">
        <v>179</v>
      </c>
      <c r="C166" s="11" t="s">
        <v>478</v>
      </c>
      <c r="D166" s="11" t="s">
        <v>479</v>
      </c>
      <c r="E166" s="12">
        <v>360</v>
      </c>
      <c r="F166" s="14" t="s">
        <v>1127</v>
      </c>
      <c r="G166" s="14" t="s">
        <v>1127</v>
      </c>
      <c r="H166" s="15">
        <v>2022</v>
      </c>
      <c r="I166" s="55">
        <v>60</v>
      </c>
      <c r="J166" s="17">
        <f t="shared" si="5"/>
        <v>300</v>
      </c>
      <c r="K166" s="11" t="s">
        <v>509</v>
      </c>
      <c r="L166" s="11" t="s">
        <v>506</v>
      </c>
      <c r="M166" s="11" t="s">
        <v>1047</v>
      </c>
    </row>
    <row r="167" spans="1:13" ht="14.25" thickTop="1" thickBot="1" x14ac:dyDescent="0.25">
      <c r="A167" s="9" t="s">
        <v>183</v>
      </c>
      <c r="B167" s="10" t="s">
        <v>180</v>
      </c>
      <c r="C167" s="11" t="s">
        <v>480</v>
      </c>
      <c r="D167" s="11" t="s">
        <v>536</v>
      </c>
      <c r="E167" s="12">
        <v>810</v>
      </c>
      <c r="F167" s="14" t="s">
        <v>1127</v>
      </c>
      <c r="G167" s="14" t="s">
        <v>1127</v>
      </c>
      <c r="H167" s="15">
        <v>2022</v>
      </c>
      <c r="I167" s="55">
        <v>120</v>
      </c>
      <c r="J167" s="17">
        <f t="shared" si="5"/>
        <v>690</v>
      </c>
      <c r="K167" s="11" t="s">
        <v>505</v>
      </c>
      <c r="L167" s="11" t="s">
        <v>506</v>
      </c>
      <c r="M167" s="11" t="s">
        <v>1047</v>
      </c>
    </row>
    <row r="168" spans="1:13" ht="14.25" thickTop="1" thickBot="1" x14ac:dyDescent="0.25">
      <c r="A168" s="9" t="s">
        <v>183</v>
      </c>
      <c r="B168" s="10" t="s">
        <v>181</v>
      </c>
      <c r="C168" s="11" t="s">
        <v>481</v>
      </c>
      <c r="D168" s="11" t="s">
        <v>523</v>
      </c>
      <c r="E168" s="12">
        <v>360</v>
      </c>
      <c r="F168" s="14" t="s">
        <v>1127</v>
      </c>
      <c r="G168" s="14" t="s">
        <v>1127</v>
      </c>
      <c r="H168" s="15">
        <v>2022</v>
      </c>
      <c r="I168" s="55">
        <v>60</v>
      </c>
      <c r="J168" s="17">
        <f t="shared" si="5"/>
        <v>300</v>
      </c>
      <c r="K168" s="11" t="s">
        <v>509</v>
      </c>
      <c r="L168" s="11" t="s">
        <v>506</v>
      </c>
      <c r="M168" s="11" t="s">
        <v>1047</v>
      </c>
    </row>
    <row r="169" spans="1:13" ht="14.25" thickTop="1" thickBot="1" x14ac:dyDescent="0.25">
      <c r="A169" s="9" t="s">
        <v>183</v>
      </c>
      <c r="B169" s="10" t="s">
        <v>182</v>
      </c>
      <c r="C169" s="11" t="s">
        <v>1045</v>
      </c>
      <c r="D169" s="11" t="s">
        <v>1046</v>
      </c>
      <c r="E169" s="12">
        <v>360</v>
      </c>
      <c r="F169" s="14" t="s">
        <v>1127</v>
      </c>
      <c r="G169" s="14" t="s">
        <v>1127</v>
      </c>
      <c r="H169" s="15">
        <v>2022</v>
      </c>
      <c r="I169" s="55">
        <v>60</v>
      </c>
      <c r="J169" s="17">
        <f t="shared" si="5"/>
        <v>300</v>
      </c>
      <c r="K169" s="11" t="s">
        <v>509</v>
      </c>
      <c r="L169" s="11" t="s">
        <v>506</v>
      </c>
      <c r="M169" s="11" t="s">
        <v>1047</v>
      </c>
    </row>
    <row r="170" spans="1:13" ht="16.5" thickTop="1" thickBot="1" x14ac:dyDescent="0.3">
      <c r="A170" s="19"/>
      <c r="B170" s="20">
        <v>167</v>
      </c>
      <c r="C170" s="21"/>
      <c r="D170" s="22" t="s">
        <v>482</v>
      </c>
      <c r="E170" s="23">
        <f>SUM(E3:E169)</f>
        <v>126356</v>
      </c>
      <c r="F170" s="28"/>
      <c r="G170" s="28"/>
      <c r="H170" s="28"/>
      <c r="I170" s="24">
        <f>SUM(I3:I169)</f>
        <v>18460</v>
      </c>
      <c r="J170" s="24">
        <f>SUM(J3:J169)</f>
        <v>107896</v>
      </c>
      <c r="K170" s="25"/>
      <c r="L170" s="26"/>
      <c r="M170" s="56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64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64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64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64" customFormat="1" x14ac:dyDescent="0.2"/>
    <row r="1112" spans="1:12" s="64" customFormat="1" x14ac:dyDescent="0.2"/>
    <row r="1113" spans="1:12" s="64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64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64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64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64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64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82"/>
  <sheetViews>
    <sheetView zoomScale="110" zoomScaleNormal="110" workbookViewId="0">
      <selection activeCell="E12" sqref="E12"/>
    </sheetView>
  </sheetViews>
  <sheetFormatPr defaultRowHeight="15" x14ac:dyDescent="0.25"/>
  <cols>
    <col min="1" max="1" width="10.28515625" customWidth="1"/>
    <col min="2" max="2" width="10.5703125" customWidth="1"/>
    <col min="3" max="3" width="37.42578125" customWidth="1"/>
    <col min="4" max="4" width="18.28515625" customWidth="1"/>
    <col min="5" max="5" width="17.42578125" customWidth="1"/>
    <col min="6" max="6" width="19.140625" customWidth="1"/>
    <col min="7" max="7" width="16.85546875" customWidth="1"/>
    <col min="8" max="8" width="18" customWidth="1"/>
    <col min="9" max="9" width="11.28515625" customWidth="1"/>
    <col min="10" max="10" width="13.5703125" style="50" customWidth="1"/>
    <col min="11" max="11" width="12.140625" style="50" customWidth="1"/>
    <col min="12" max="12" width="11" customWidth="1"/>
    <col min="13" max="13" width="7.140625" style="90" customWidth="1"/>
    <col min="14" max="14" width="9" customWidth="1"/>
    <col min="15" max="15" width="15.42578125" customWidth="1"/>
    <col min="16" max="16" width="20.28515625" customWidth="1"/>
    <col min="17" max="17" width="45.140625" customWidth="1"/>
  </cols>
  <sheetData>
    <row r="1" spans="1:17" ht="33" thickTop="1" thickBot="1" x14ac:dyDescent="0.55000000000000004">
      <c r="A1" s="111" t="str">
        <f>ABRIL!A1:L1</f>
        <v xml:space="preserve">ABRIL/2022 - PARCELA 04/12 </v>
      </c>
      <c r="B1" s="111"/>
      <c r="C1" s="111"/>
      <c r="D1" s="111"/>
      <c r="E1" s="111"/>
      <c r="F1" s="111"/>
      <c r="G1" s="111"/>
      <c r="H1" s="111"/>
      <c r="I1" s="111"/>
      <c r="J1" s="93"/>
      <c r="K1" s="93"/>
      <c r="L1" s="93"/>
      <c r="M1" s="93"/>
      <c r="N1" s="93"/>
      <c r="O1" s="93"/>
      <c r="P1" s="93"/>
    </row>
    <row r="2" spans="1:17" s="45" customFormat="1" ht="27" thickTop="1" thickBot="1" x14ac:dyDescent="0.3">
      <c r="A2" s="47" t="s">
        <v>494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501</v>
      </c>
      <c r="G2" s="47" t="s">
        <v>6</v>
      </c>
      <c r="H2" s="47" t="s">
        <v>1052</v>
      </c>
      <c r="I2" s="32" t="s">
        <v>7</v>
      </c>
      <c r="J2" s="47" t="s">
        <v>1054</v>
      </c>
      <c r="K2" s="47" t="s">
        <v>1055</v>
      </c>
      <c r="L2" s="47" t="s">
        <v>1056</v>
      </c>
      <c r="M2" s="47" t="s">
        <v>1059</v>
      </c>
      <c r="N2" s="47" t="s">
        <v>1060</v>
      </c>
      <c r="O2" s="47" t="s">
        <v>1061</v>
      </c>
      <c r="P2" s="47" t="s">
        <v>1062</v>
      </c>
    </row>
    <row r="3" spans="1:17" s="45" customFormat="1" ht="16.5" thickTop="1" thickBot="1" x14ac:dyDescent="0.3">
      <c r="A3" s="69" t="s">
        <v>122</v>
      </c>
      <c r="B3" s="70" t="e">
        <f>ABRIL!#REF!</f>
        <v>#REF!</v>
      </c>
      <c r="C3" s="33" t="s">
        <v>1128</v>
      </c>
      <c r="D3" s="34" t="e">
        <f>ABRIL!#REF!</f>
        <v>#REF!</v>
      </c>
      <c r="E3" s="35" t="e">
        <f>ABRIL!#REF!</f>
        <v>#REF!</v>
      </c>
      <c r="F3" s="36" t="e">
        <f>ABRIL!#REF!</f>
        <v>#REF!</v>
      </c>
      <c r="G3" s="37">
        <v>-500</v>
      </c>
      <c r="H3" s="38" t="e">
        <f>D3-E3+G3</f>
        <v>#REF!</v>
      </c>
      <c r="I3" s="32" t="s">
        <v>8</v>
      </c>
      <c r="J3" s="85">
        <v>22</v>
      </c>
      <c r="K3" s="86" t="e">
        <f t="shared" ref="K3:K28" si="0">B3-J3</f>
        <v>#REF!</v>
      </c>
      <c r="L3" s="94" t="e">
        <f t="shared" ref="L3:L28" si="1">B3*100/J3</f>
        <v>#REF!</v>
      </c>
      <c r="M3" s="70" t="s">
        <v>509</v>
      </c>
      <c r="N3" s="70" t="s">
        <v>1073</v>
      </c>
      <c r="O3" s="70" t="s">
        <v>1074</v>
      </c>
      <c r="P3" s="70"/>
    </row>
    <row r="4" spans="1:17" ht="16.5" thickTop="1" thickBot="1" x14ac:dyDescent="0.3">
      <c r="A4" s="69" t="s">
        <v>504</v>
      </c>
      <c r="B4" s="70" t="e">
        <f>ABRIL!#REF!</f>
        <v>#REF!</v>
      </c>
      <c r="C4" s="33" t="s">
        <v>1128</v>
      </c>
      <c r="D4" s="34" t="e">
        <f>ABRIL!#REF!</f>
        <v>#REF!</v>
      </c>
      <c r="E4" s="35" t="e">
        <f>ABRIL!#REF!</f>
        <v>#REF!</v>
      </c>
      <c r="F4" s="36" t="e">
        <f>ABRIL!#REF!</f>
        <v>#REF!</v>
      </c>
      <c r="G4" s="37">
        <v>-22033.33</v>
      </c>
      <c r="H4" s="38" t="e">
        <f>D4-E4+G4</f>
        <v>#REF!</v>
      </c>
      <c r="I4" s="32" t="s">
        <v>8</v>
      </c>
      <c r="J4" s="85">
        <v>102</v>
      </c>
      <c r="K4" s="86" t="e">
        <f t="shared" si="0"/>
        <v>#REF!</v>
      </c>
      <c r="L4" s="94" t="e">
        <f t="shared" si="1"/>
        <v>#REF!</v>
      </c>
      <c r="M4" s="70" t="s">
        <v>509</v>
      </c>
      <c r="N4" s="70" t="s">
        <v>1075</v>
      </c>
      <c r="O4" s="70" t="s">
        <v>1076</v>
      </c>
      <c r="P4" s="70" t="s">
        <v>1117</v>
      </c>
    </row>
    <row r="5" spans="1:17" ht="16.5" thickTop="1" thickBot="1" x14ac:dyDescent="0.3">
      <c r="A5" s="69" t="s">
        <v>524</v>
      </c>
      <c r="B5" s="70" t="e">
        <f>ABRIL!#REF!</f>
        <v>#REF!</v>
      </c>
      <c r="C5" s="33" t="s">
        <v>1128</v>
      </c>
      <c r="D5" s="34" t="e">
        <f>ABRIL!#REF!</f>
        <v>#REF!</v>
      </c>
      <c r="E5" s="35" t="e">
        <f>ABRIL!#REF!</f>
        <v>#REF!</v>
      </c>
      <c r="F5" s="36" t="e">
        <f>ABRIL!#REF!</f>
        <v>#REF!</v>
      </c>
      <c r="G5" s="37">
        <v>-500</v>
      </c>
      <c r="H5" s="38" t="e">
        <f>D5-E5+G5</f>
        <v>#REF!</v>
      </c>
      <c r="I5" s="32" t="s">
        <v>8</v>
      </c>
      <c r="J5" s="85">
        <v>62</v>
      </c>
      <c r="K5" s="86" t="e">
        <f t="shared" si="0"/>
        <v>#REF!</v>
      </c>
      <c r="L5" s="94" t="e">
        <f t="shared" si="1"/>
        <v>#REF!</v>
      </c>
      <c r="M5" s="70" t="s">
        <v>509</v>
      </c>
      <c r="N5" s="70" t="s">
        <v>1069</v>
      </c>
      <c r="O5" s="70" t="s">
        <v>1070</v>
      </c>
      <c r="P5" s="70"/>
    </row>
    <row r="6" spans="1:17" ht="16.5" thickTop="1" thickBot="1" x14ac:dyDescent="0.3">
      <c r="A6" s="71" t="s">
        <v>525</v>
      </c>
      <c r="B6" s="66" t="e">
        <f>ABRIL!#REF!</f>
        <v>#REF!</v>
      </c>
      <c r="C6" s="33" t="s">
        <v>1128</v>
      </c>
      <c r="D6" s="39" t="e">
        <f>ABRIL!#REF!</f>
        <v>#REF!</v>
      </c>
      <c r="E6" s="40" t="e">
        <f>ABRIL!#REF!</f>
        <v>#REF!</v>
      </c>
      <c r="F6" s="41" t="e">
        <f>ABRIL!#REF!</f>
        <v>#REF!</v>
      </c>
      <c r="G6" s="37">
        <v>-5500</v>
      </c>
      <c r="H6" s="38" t="e">
        <f t="shared" ref="H6:H28" si="2">D6-E6+G6</f>
        <v>#REF!</v>
      </c>
      <c r="I6" s="32" t="s">
        <v>8</v>
      </c>
      <c r="J6" s="85">
        <v>16</v>
      </c>
      <c r="K6" s="86" t="e">
        <f t="shared" si="0"/>
        <v>#REF!</v>
      </c>
      <c r="L6" s="94" t="e">
        <f t="shared" si="1"/>
        <v>#REF!</v>
      </c>
      <c r="M6" s="70" t="s">
        <v>115</v>
      </c>
      <c r="N6" s="70" t="s">
        <v>1077</v>
      </c>
      <c r="O6" s="70" t="s">
        <v>1078</v>
      </c>
      <c r="P6" s="70" t="s">
        <v>1118</v>
      </c>
    </row>
    <row r="7" spans="1:17" ht="16.5" thickTop="1" thickBot="1" x14ac:dyDescent="0.3">
      <c r="A7" s="71" t="s">
        <v>527</v>
      </c>
      <c r="B7" s="66" t="e">
        <f>ABRIL!#REF!</f>
        <v>#REF!</v>
      </c>
      <c r="C7" s="33" t="s">
        <v>1128</v>
      </c>
      <c r="D7" s="39" t="e">
        <f>ABRIL!#REF!</f>
        <v>#REF!</v>
      </c>
      <c r="E7" s="40" t="e">
        <f>ABRIL!#REF!</f>
        <v>#REF!</v>
      </c>
      <c r="F7" s="41" t="e">
        <f>ABRIL!#REF!</f>
        <v>#REF!</v>
      </c>
      <c r="G7" s="37">
        <v>-500</v>
      </c>
      <c r="H7" s="38" t="e">
        <f t="shared" si="2"/>
        <v>#REF!</v>
      </c>
      <c r="I7" s="32" t="s">
        <v>8</v>
      </c>
      <c r="J7" s="85">
        <v>417</v>
      </c>
      <c r="K7" s="86" t="e">
        <f t="shared" si="0"/>
        <v>#REF!</v>
      </c>
      <c r="L7" s="94" t="e">
        <f t="shared" si="1"/>
        <v>#REF!</v>
      </c>
      <c r="M7" s="70" t="s">
        <v>509</v>
      </c>
      <c r="N7" s="70" t="s">
        <v>1063</v>
      </c>
      <c r="O7" s="70" t="s">
        <v>1064</v>
      </c>
      <c r="P7" s="70"/>
    </row>
    <row r="8" spans="1:17" ht="16.5" thickTop="1" thickBot="1" x14ac:dyDescent="0.3">
      <c r="A8" s="71" t="s">
        <v>537</v>
      </c>
      <c r="B8" s="66" t="e">
        <f>ABRIL!#REF!</f>
        <v>#REF!</v>
      </c>
      <c r="C8" s="33" t="s">
        <v>1128</v>
      </c>
      <c r="D8" s="39" t="e">
        <f>ABRIL!#REF!</f>
        <v>#REF!</v>
      </c>
      <c r="E8" s="40" t="e">
        <f>ABRIL!#REF!</f>
        <v>#REF!</v>
      </c>
      <c r="F8" s="41" t="e">
        <f>ABRIL!#REF!</f>
        <v>#REF!</v>
      </c>
      <c r="G8" s="37">
        <v>-4250</v>
      </c>
      <c r="H8" s="38" t="e">
        <f>D8-E8+G8</f>
        <v>#REF!</v>
      </c>
      <c r="I8" s="32" t="s">
        <v>8</v>
      </c>
      <c r="J8" s="85">
        <v>184</v>
      </c>
      <c r="K8" s="86" t="e">
        <f t="shared" si="0"/>
        <v>#REF!</v>
      </c>
      <c r="L8" s="94" t="e">
        <f t="shared" si="1"/>
        <v>#REF!</v>
      </c>
      <c r="M8" s="70" t="s">
        <v>509</v>
      </c>
      <c r="N8" s="70" t="s">
        <v>1079</v>
      </c>
      <c r="O8" s="70" t="s">
        <v>1080</v>
      </c>
      <c r="P8" s="70"/>
    </row>
    <row r="9" spans="1:17" ht="16.5" thickTop="1" thickBot="1" x14ac:dyDescent="0.3">
      <c r="A9" s="71" t="s">
        <v>540</v>
      </c>
      <c r="B9" s="66" t="e">
        <f>ABRIL!#REF!</f>
        <v>#REF!</v>
      </c>
      <c r="C9" s="33" t="s">
        <v>1128</v>
      </c>
      <c r="D9" s="39" t="e">
        <f>ABRIL!#REF!</f>
        <v>#REF!</v>
      </c>
      <c r="E9" s="40" t="e">
        <f>ABRIL!#REF!</f>
        <v>#REF!</v>
      </c>
      <c r="F9" s="41" t="e">
        <f>ABRIL!#REF!</f>
        <v>#REF!</v>
      </c>
      <c r="G9" s="37">
        <v>-14000</v>
      </c>
      <c r="H9" s="38" t="e">
        <f t="shared" si="2"/>
        <v>#REF!</v>
      </c>
      <c r="I9" s="32" t="s">
        <v>8</v>
      </c>
      <c r="J9" s="85">
        <v>78</v>
      </c>
      <c r="K9" s="86" t="e">
        <f t="shared" si="0"/>
        <v>#REF!</v>
      </c>
      <c r="L9" s="94" t="e">
        <f t="shared" si="1"/>
        <v>#REF!</v>
      </c>
      <c r="M9" s="70" t="s">
        <v>509</v>
      </c>
      <c r="N9" s="70" t="s">
        <v>1081</v>
      </c>
      <c r="O9" s="70" t="s">
        <v>1082</v>
      </c>
      <c r="P9" s="70"/>
    </row>
    <row r="10" spans="1:17" ht="16.5" thickTop="1" thickBot="1" x14ac:dyDescent="0.3">
      <c r="A10" s="71" t="s">
        <v>541</v>
      </c>
      <c r="B10" s="66" t="e">
        <f>ABRIL!#REF!</f>
        <v>#REF!</v>
      </c>
      <c r="C10" s="33" t="s">
        <v>1128</v>
      </c>
      <c r="D10" s="75" t="e">
        <f>ABRIL!#REF!</f>
        <v>#REF!</v>
      </c>
      <c r="E10" s="76" t="e">
        <f>ABRIL!#REF!</f>
        <v>#REF!</v>
      </c>
      <c r="F10" s="77" t="e">
        <f>ABRIL!#REF!</f>
        <v>#REF!</v>
      </c>
      <c r="G10" s="37">
        <v>-3800</v>
      </c>
      <c r="H10" s="78" t="e">
        <f t="shared" si="2"/>
        <v>#REF!</v>
      </c>
      <c r="I10" s="32" t="s">
        <v>8</v>
      </c>
      <c r="J10" s="85">
        <v>246</v>
      </c>
      <c r="K10" s="86" t="e">
        <f t="shared" si="0"/>
        <v>#REF!</v>
      </c>
      <c r="L10" s="94" t="e">
        <f t="shared" si="1"/>
        <v>#REF!</v>
      </c>
      <c r="M10" s="70" t="s">
        <v>509</v>
      </c>
      <c r="N10" s="70" t="s">
        <v>1067</v>
      </c>
      <c r="O10" s="70" t="s">
        <v>1068</v>
      </c>
      <c r="P10" s="70"/>
    </row>
    <row r="11" spans="1:17" ht="16.5" thickTop="1" thickBot="1" x14ac:dyDescent="0.3">
      <c r="A11" s="71" t="s">
        <v>1029</v>
      </c>
      <c r="B11" s="66" t="e">
        <f>ABRIL!#REF!</f>
        <v>#REF!</v>
      </c>
      <c r="C11" s="33" t="s">
        <v>1128</v>
      </c>
      <c r="D11" s="39" t="e">
        <f>ABRIL!#REF!</f>
        <v>#REF!</v>
      </c>
      <c r="E11" s="40" t="e">
        <f>ABRIL!#REF!</f>
        <v>#REF!</v>
      </c>
      <c r="F11" s="41" t="e">
        <f>ABRIL!#REF!</f>
        <v>#REF!</v>
      </c>
      <c r="G11" s="37">
        <v>-500</v>
      </c>
      <c r="H11" s="78" t="e">
        <f t="shared" si="2"/>
        <v>#REF!</v>
      </c>
      <c r="I11" s="32" t="s">
        <v>8</v>
      </c>
      <c r="J11" s="85">
        <v>217</v>
      </c>
      <c r="K11" s="86" t="e">
        <f t="shared" si="0"/>
        <v>#REF!</v>
      </c>
      <c r="L11" s="94" t="e">
        <f t="shared" si="1"/>
        <v>#REF!</v>
      </c>
      <c r="M11" s="70" t="s">
        <v>509</v>
      </c>
      <c r="N11" s="70" t="s">
        <v>1071</v>
      </c>
      <c r="O11" s="70" t="s">
        <v>1072</v>
      </c>
      <c r="P11" s="70"/>
    </row>
    <row r="12" spans="1:17" ht="16.5" thickTop="1" thickBot="1" x14ac:dyDescent="0.3">
      <c r="A12" s="71" t="s">
        <v>1031</v>
      </c>
      <c r="B12" s="66" t="e">
        <f>ABRIL!#REF!</f>
        <v>#REF!</v>
      </c>
      <c r="C12" s="33" t="s">
        <v>1128</v>
      </c>
      <c r="D12" s="39" t="e">
        <f>ABRIL!#REF!</f>
        <v>#REF!</v>
      </c>
      <c r="E12" s="40" t="e">
        <f>ABRIL!#REF!</f>
        <v>#REF!</v>
      </c>
      <c r="F12" s="41" t="e">
        <f>ABRIL!#REF!</f>
        <v>#REF!</v>
      </c>
      <c r="G12" s="37">
        <v>-73092</v>
      </c>
      <c r="H12" s="78" t="e">
        <f>F12+G12</f>
        <v>#REF!</v>
      </c>
      <c r="I12" s="32" t="s">
        <v>8</v>
      </c>
      <c r="J12" s="85">
        <v>853</v>
      </c>
      <c r="K12" s="86" t="e">
        <f t="shared" si="0"/>
        <v>#REF!</v>
      </c>
      <c r="L12" s="94" t="e">
        <f t="shared" si="1"/>
        <v>#REF!</v>
      </c>
      <c r="M12" s="70" t="s">
        <v>509</v>
      </c>
      <c r="N12" s="70" t="s">
        <v>1083</v>
      </c>
      <c r="O12" s="70" t="s">
        <v>1084</v>
      </c>
      <c r="P12" s="70"/>
      <c r="Q12" s="90" t="s">
        <v>1057</v>
      </c>
    </row>
    <row r="13" spans="1:17" ht="16.5" thickTop="1" thickBot="1" x14ac:dyDescent="0.3">
      <c r="A13" s="71" t="s">
        <v>1032</v>
      </c>
      <c r="B13" s="66" t="e">
        <f>ABRIL!#REF!</f>
        <v>#REF!</v>
      </c>
      <c r="C13" s="33" t="s">
        <v>1128</v>
      </c>
      <c r="D13" s="39" t="e">
        <f>ABRIL!#REF!</f>
        <v>#REF!</v>
      </c>
      <c r="E13" s="40" t="e">
        <f>ABRIL!#REF!</f>
        <v>#REF!</v>
      </c>
      <c r="F13" s="41" t="e">
        <f>ABRIL!#REF!</f>
        <v>#REF!</v>
      </c>
      <c r="G13" s="37">
        <v>-500</v>
      </c>
      <c r="H13" s="78" t="e">
        <f>D13-E13+G13</f>
        <v>#REF!</v>
      </c>
      <c r="I13" s="32" t="s">
        <v>8</v>
      </c>
      <c r="J13" s="85">
        <v>79</v>
      </c>
      <c r="K13" s="86" t="e">
        <f t="shared" si="0"/>
        <v>#REF!</v>
      </c>
      <c r="L13" s="94" t="e">
        <f t="shared" si="1"/>
        <v>#REF!</v>
      </c>
      <c r="M13" s="70" t="s">
        <v>509</v>
      </c>
      <c r="N13" s="70" t="s">
        <v>1085</v>
      </c>
      <c r="O13" s="70" t="s">
        <v>1086</v>
      </c>
      <c r="P13" s="70"/>
    </row>
    <row r="14" spans="1:17" ht="16.5" thickTop="1" thickBot="1" x14ac:dyDescent="0.3">
      <c r="A14" s="71" t="s">
        <v>487</v>
      </c>
      <c r="B14" s="66" t="e">
        <f>ABRIL!#REF!</f>
        <v>#REF!</v>
      </c>
      <c r="C14" s="33" t="s">
        <v>1128</v>
      </c>
      <c r="D14" s="39" t="e">
        <f>ABRIL!#REF!</f>
        <v>#REF!</v>
      </c>
      <c r="E14" s="40" t="e">
        <f>ABRIL!#REF!</f>
        <v>#REF!</v>
      </c>
      <c r="F14" s="41" t="e">
        <f>ABRIL!#REF!</f>
        <v>#REF!</v>
      </c>
      <c r="G14" s="37">
        <v>-500</v>
      </c>
      <c r="H14" s="38" t="e">
        <f t="shared" si="2"/>
        <v>#REF!</v>
      </c>
      <c r="I14" s="32" t="s">
        <v>8</v>
      </c>
      <c r="J14" s="85">
        <v>141</v>
      </c>
      <c r="K14" s="86" t="e">
        <f t="shared" si="0"/>
        <v>#REF!</v>
      </c>
      <c r="L14" s="94" t="e">
        <f t="shared" si="1"/>
        <v>#REF!</v>
      </c>
      <c r="M14" s="70" t="s">
        <v>509</v>
      </c>
      <c r="N14" s="70" t="s">
        <v>1087</v>
      </c>
      <c r="O14" s="70" t="s">
        <v>1088</v>
      </c>
      <c r="P14" s="70"/>
    </row>
    <row r="15" spans="1:17" ht="16.5" thickTop="1" thickBot="1" x14ac:dyDescent="0.3">
      <c r="A15" s="71" t="s">
        <v>488</v>
      </c>
      <c r="B15" s="66" t="e">
        <f>ABRIL!#REF!</f>
        <v>#REF!</v>
      </c>
      <c r="C15" s="33" t="s">
        <v>1128</v>
      </c>
      <c r="D15" s="39" t="e">
        <f>ABRIL!#REF!</f>
        <v>#REF!</v>
      </c>
      <c r="E15" s="40" t="e">
        <f>ABRIL!#REF!</f>
        <v>#REF!</v>
      </c>
      <c r="F15" s="41" t="e">
        <f>ABRIL!#REF!</f>
        <v>#REF!</v>
      </c>
      <c r="G15" s="37">
        <v>-14000</v>
      </c>
      <c r="H15" s="78" t="e">
        <f t="shared" si="2"/>
        <v>#REF!</v>
      </c>
      <c r="I15" s="32" t="s">
        <v>8</v>
      </c>
      <c r="J15" s="85">
        <v>144</v>
      </c>
      <c r="K15" s="86" t="e">
        <f t="shared" si="0"/>
        <v>#REF!</v>
      </c>
      <c r="L15" s="94" t="e">
        <f t="shared" si="1"/>
        <v>#REF!</v>
      </c>
      <c r="M15" s="70" t="s">
        <v>509</v>
      </c>
      <c r="N15" s="70" t="s">
        <v>1089</v>
      </c>
      <c r="O15" s="70" t="s">
        <v>1090</v>
      </c>
      <c r="P15" s="70"/>
    </row>
    <row r="16" spans="1:17" ht="16.5" thickTop="1" thickBot="1" x14ac:dyDescent="0.3">
      <c r="A16" s="71" t="s">
        <v>490</v>
      </c>
      <c r="B16" s="66" t="e">
        <f>ABRIL!#REF!</f>
        <v>#REF!</v>
      </c>
      <c r="C16" s="33" t="s">
        <v>1128</v>
      </c>
      <c r="D16" s="39" t="e">
        <f>ABRIL!#REF!</f>
        <v>#REF!</v>
      </c>
      <c r="E16" s="40" t="e">
        <f>ABRIL!#REF!</f>
        <v>#REF!</v>
      </c>
      <c r="F16" s="41" t="e">
        <f>ABRIL!#REF!</f>
        <v>#REF!</v>
      </c>
      <c r="G16" s="37">
        <v>-7250</v>
      </c>
      <c r="H16" s="38" t="e">
        <f t="shared" si="2"/>
        <v>#REF!</v>
      </c>
      <c r="I16" s="32" t="s">
        <v>8</v>
      </c>
      <c r="J16" s="85">
        <v>223</v>
      </c>
      <c r="K16" s="86" t="e">
        <f t="shared" si="0"/>
        <v>#REF!</v>
      </c>
      <c r="L16" s="94" t="e">
        <f t="shared" si="1"/>
        <v>#REF!</v>
      </c>
      <c r="M16" s="70" t="s">
        <v>1091</v>
      </c>
      <c r="N16" s="70">
        <v>4370</v>
      </c>
      <c r="O16" s="70" t="s">
        <v>1092</v>
      </c>
      <c r="P16" s="70" t="s">
        <v>1093</v>
      </c>
    </row>
    <row r="17" spans="1:17" ht="16.5" thickTop="1" thickBot="1" x14ac:dyDescent="0.3">
      <c r="A17" s="71" t="s">
        <v>516</v>
      </c>
      <c r="B17" s="66" t="e">
        <f>ABRIL!#REF!</f>
        <v>#REF!</v>
      </c>
      <c r="C17" s="33" t="s">
        <v>1128</v>
      </c>
      <c r="D17" s="39" t="e">
        <f>ABRIL!#REF!</f>
        <v>#REF!</v>
      </c>
      <c r="E17" s="40" t="e">
        <f>ABRIL!#REF!</f>
        <v>#REF!</v>
      </c>
      <c r="F17" s="41" t="e">
        <f>ABRIL!#REF!</f>
        <v>#REF!</v>
      </c>
      <c r="G17" s="37">
        <v>-500</v>
      </c>
      <c r="H17" s="78" t="e">
        <f t="shared" si="2"/>
        <v>#REF!</v>
      </c>
      <c r="I17" s="32" t="s">
        <v>8</v>
      </c>
      <c r="J17" s="85">
        <v>185</v>
      </c>
      <c r="K17" s="86" t="e">
        <f t="shared" si="0"/>
        <v>#REF!</v>
      </c>
      <c r="L17" s="94" t="e">
        <f t="shared" si="1"/>
        <v>#REF!</v>
      </c>
      <c r="M17" s="70" t="s">
        <v>1091</v>
      </c>
      <c r="N17" s="70">
        <v>4016</v>
      </c>
      <c r="O17" s="70">
        <v>130001989</v>
      </c>
      <c r="P17" s="70" t="s">
        <v>1094</v>
      </c>
    </row>
    <row r="18" spans="1:17" ht="16.5" thickTop="1" thickBot="1" x14ac:dyDescent="0.3">
      <c r="A18" s="71" t="s">
        <v>518</v>
      </c>
      <c r="B18" s="66" t="e">
        <f>ABRIL!#REF!</f>
        <v>#REF!</v>
      </c>
      <c r="C18" s="33" t="s">
        <v>1128</v>
      </c>
      <c r="D18" s="39" t="e">
        <f>ABRIL!#REF!</f>
        <v>#REF!</v>
      </c>
      <c r="E18" s="40" t="e">
        <f>ABRIL!#REF!</f>
        <v>#REF!</v>
      </c>
      <c r="F18" s="41" t="e">
        <f>ABRIL!#REF!</f>
        <v>#REF!</v>
      </c>
      <c r="G18" s="37">
        <v>-14000</v>
      </c>
      <c r="H18" s="38" t="e">
        <f t="shared" si="2"/>
        <v>#REF!</v>
      </c>
      <c r="I18" s="32" t="s">
        <v>8</v>
      </c>
      <c r="J18" s="85">
        <v>224</v>
      </c>
      <c r="K18" s="86" t="e">
        <f t="shared" si="0"/>
        <v>#REF!</v>
      </c>
      <c r="L18" s="94" t="e">
        <f t="shared" si="1"/>
        <v>#REF!</v>
      </c>
      <c r="M18" s="70" t="s">
        <v>509</v>
      </c>
      <c r="N18" s="70" t="s">
        <v>1095</v>
      </c>
      <c r="O18" s="70" t="s">
        <v>1096</v>
      </c>
      <c r="P18" s="70"/>
    </row>
    <row r="19" spans="1:17" ht="16.5" thickTop="1" thickBot="1" x14ac:dyDescent="0.3">
      <c r="A19" s="71" t="s">
        <v>519</v>
      </c>
      <c r="B19" s="66" t="e">
        <f>ABRIL!#REF!</f>
        <v>#REF!</v>
      </c>
      <c r="C19" s="33" t="s">
        <v>1128</v>
      </c>
      <c r="D19" s="39" t="e">
        <f>ABRIL!#REF!</f>
        <v>#REF!</v>
      </c>
      <c r="E19" s="40" t="e">
        <f>ABRIL!#REF!</f>
        <v>#REF!</v>
      </c>
      <c r="F19" s="41" t="e">
        <f>ABRIL!#REF!</f>
        <v>#REF!</v>
      </c>
      <c r="G19" s="37">
        <v>-500</v>
      </c>
      <c r="H19" s="38" t="e">
        <f>D19-E19+G19</f>
        <v>#REF!</v>
      </c>
      <c r="I19" s="32" t="s">
        <v>8</v>
      </c>
      <c r="J19" s="85">
        <v>399</v>
      </c>
      <c r="K19" s="86" t="e">
        <f t="shared" si="0"/>
        <v>#REF!</v>
      </c>
      <c r="L19" s="94" t="e">
        <f t="shared" si="1"/>
        <v>#REF!</v>
      </c>
      <c r="M19" s="70" t="s">
        <v>509</v>
      </c>
      <c r="N19" s="70" t="s">
        <v>1065</v>
      </c>
      <c r="O19" s="70" t="s">
        <v>1066</v>
      </c>
      <c r="P19" s="70"/>
    </row>
    <row r="20" spans="1:17" ht="16.5" thickTop="1" thickBot="1" x14ac:dyDescent="0.3">
      <c r="A20" s="71" t="s">
        <v>521</v>
      </c>
      <c r="B20" s="66" t="e">
        <f>ABRIL!#REF!</f>
        <v>#REF!</v>
      </c>
      <c r="C20" s="33" t="s">
        <v>1128</v>
      </c>
      <c r="D20" s="39" t="e">
        <f>ABRIL!#REF!</f>
        <v>#REF!</v>
      </c>
      <c r="E20" s="40" t="e">
        <f>ABRIL!#REF!</f>
        <v>#REF!</v>
      </c>
      <c r="F20" s="41" t="e">
        <f>ABRIL!#REF!</f>
        <v>#REF!</v>
      </c>
      <c r="G20" s="37">
        <v>-10500</v>
      </c>
      <c r="H20" s="38" t="e">
        <f>D20-E20+G20</f>
        <v>#REF!</v>
      </c>
      <c r="I20" s="32" t="s">
        <v>8</v>
      </c>
      <c r="J20" s="85">
        <v>92</v>
      </c>
      <c r="K20" s="86" t="e">
        <f t="shared" si="0"/>
        <v>#REF!</v>
      </c>
      <c r="L20" s="94" t="e">
        <f t="shared" si="1"/>
        <v>#REF!</v>
      </c>
      <c r="M20" s="70" t="s">
        <v>509</v>
      </c>
      <c r="N20" s="70" t="s">
        <v>1097</v>
      </c>
      <c r="O20" s="70" t="s">
        <v>1098</v>
      </c>
      <c r="P20" s="70"/>
    </row>
    <row r="21" spans="1:17" ht="16.5" thickTop="1" thickBot="1" x14ac:dyDescent="0.3">
      <c r="A21" s="71" t="s">
        <v>183</v>
      </c>
      <c r="B21" s="66">
        <f>ABRIL!B170</f>
        <v>167</v>
      </c>
      <c r="C21" s="33" t="s">
        <v>1128</v>
      </c>
      <c r="D21" s="39">
        <f>ABRIL!E170</f>
        <v>126356</v>
      </c>
      <c r="E21" s="40">
        <f>ABRIL!I170</f>
        <v>18460</v>
      </c>
      <c r="F21" s="41">
        <f>ABRIL!J170</f>
        <v>107896</v>
      </c>
      <c r="G21" s="37">
        <v>-500</v>
      </c>
      <c r="H21" s="38">
        <f t="shared" si="2"/>
        <v>107396</v>
      </c>
      <c r="I21" s="32" t="s">
        <v>8</v>
      </c>
      <c r="J21" s="85">
        <v>167</v>
      </c>
      <c r="K21" s="86">
        <f t="shared" si="0"/>
        <v>0</v>
      </c>
      <c r="L21" s="94">
        <f t="shared" si="1"/>
        <v>100</v>
      </c>
      <c r="M21" s="70" t="s">
        <v>509</v>
      </c>
      <c r="N21" s="70" t="s">
        <v>1099</v>
      </c>
      <c r="O21" s="70" t="s">
        <v>1100</v>
      </c>
      <c r="P21" s="70"/>
    </row>
    <row r="22" spans="1:17" ht="16.5" thickTop="1" thickBot="1" x14ac:dyDescent="0.3">
      <c r="A22" s="71" t="s">
        <v>483</v>
      </c>
      <c r="B22" s="66" t="e">
        <f>ABRIL!#REF!</f>
        <v>#REF!</v>
      </c>
      <c r="C22" s="33" t="s">
        <v>1128</v>
      </c>
      <c r="D22" s="75" t="e">
        <f>ABRIL!#REF!</f>
        <v>#REF!</v>
      </c>
      <c r="E22" s="76" t="e">
        <f>ABRIL!#REF!</f>
        <v>#REF!</v>
      </c>
      <c r="F22" s="77" t="e">
        <f>ABRIL!#REF!</f>
        <v>#REF!</v>
      </c>
      <c r="G22" s="37">
        <v>-500</v>
      </c>
      <c r="H22" s="78" t="e">
        <f>D22-E22+G22</f>
        <v>#REF!</v>
      </c>
      <c r="I22" s="32" t="s">
        <v>8</v>
      </c>
      <c r="J22" s="85">
        <v>52</v>
      </c>
      <c r="K22" s="86" t="e">
        <f t="shared" si="0"/>
        <v>#REF!</v>
      </c>
      <c r="L22" s="94" t="e">
        <f t="shared" si="1"/>
        <v>#REF!</v>
      </c>
      <c r="M22" s="70" t="s">
        <v>509</v>
      </c>
      <c r="N22" s="70" t="s">
        <v>1101</v>
      </c>
      <c r="O22" s="70" t="s">
        <v>1102</v>
      </c>
      <c r="P22" s="70"/>
    </row>
    <row r="23" spans="1:17" ht="16.5" thickTop="1" thickBot="1" x14ac:dyDescent="0.3">
      <c r="A23" s="71" t="s">
        <v>0</v>
      </c>
      <c r="B23" s="66" t="e">
        <f>ABRIL!#REF!</f>
        <v>#REF!</v>
      </c>
      <c r="C23" s="33" t="s">
        <v>1128</v>
      </c>
      <c r="D23" s="39" t="e">
        <f>ABRIL!#REF!</f>
        <v>#REF!</v>
      </c>
      <c r="E23" s="40" t="e">
        <f>ABRIL!#REF!</f>
        <v>#REF!</v>
      </c>
      <c r="F23" s="41" t="e">
        <f>ABRIL!#REF!</f>
        <v>#REF!</v>
      </c>
      <c r="G23" s="37">
        <v>-500</v>
      </c>
      <c r="H23" s="38" t="e">
        <f t="shared" si="2"/>
        <v>#REF!</v>
      </c>
      <c r="I23" s="32" t="s">
        <v>8</v>
      </c>
      <c r="J23" s="85">
        <v>15</v>
      </c>
      <c r="K23" s="86" t="e">
        <f t="shared" si="0"/>
        <v>#REF!</v>
      </c>
      <c r="L23" s="94" t="e">
        <f t="shared" si="1"/>
        <v>#REF!</v>
      </c>
      <c r="M23" s="70" t="s">
        <v>509</v>
      </c>
      <c r="N23" s="70" t="s">
        <v>1103</v>
      </c>
      <c r="O23" s="70" t="s">
        <v>1104</v>
      </c>
      <c r="P23" s="70"/>
    </row>
    <row r="24" spans="1:17" ht="16.5" thickTop="1" thickBot="1" x14ac:dyDescent="0.3">
      <c r="A24" s="71" t="s">
        <v>484</v>
      </c>
      <c r="B24" s="66" t="e">
        <f>ABRIL!#REF!</f>
        <v>#REF!</v>
      </c>
      <c r="C24" s="33" t="s">
        <v>1128</v>
      </c>
      <c r="D24" s="39" t="e">
        <f>ABRIL!#REF!</f>
        <v>#REF!</v>
      </c>
      <c r="E24" s="40" t="e">
        <f>ABRIL!#REF!</f>
        <v>#REF!</v>
      </c>
      <c r="F24" s="41" t="e">
        <f>ABRIL!#REF!</f>
        <v>#REF!</v>
      </c>
      <c r="G24" s="37">
        <v>-500</v>
      </c>
      <c r="H24" s="38" t="e">
        <f t="shared" si="2"/>
        <v>#REF!</v>
      </c>
      <c r="I24" s="32" t="s">
        <v>8</v>
      </c>
      <c r="J24" s="85">
        <v>497</v>
      </c>
      <c r="K24" s="86" t="e">
        <f t="shared" si="0"/>
        <v>#REF!</v>
      </c>
      <c r="L24" s="94" t="e">
        <f t="shared" si="1"/>
        <v>#REF!</v>
      </c>
      <c r="M24" s="70" t="s">
        <v>509</v>
      </c>
      <c r="N24" s="70" t="s">
        <v>1105</v>
      </c>
      <c r="O24" s="70" t="s">
        <v>1106</v>
      </c>
      <c r="P24" s="70"/>
      <c r="Q24" s="90" t="s">
        <v>1057</v>
      </c>
    </row>
    <row r="25" spans="1:17" ht="16.5" thickTop="1" thickBot="1" x14ac:dyDescent="0.3">
      <c r="A25" s="71" t="s">
        <v>1051</v>
      </c>
      <c r="B25" s="66" t="e">
        <f>ABRIL!#REF!</f>
        <v>#REF!</v>
      </c>
      <c r="C25" s="33" t="s">
        <v>1128</v>
      </c>
      <c r="D25" s="75" t="e">
        <f>ABRIL!#REF!</f>
        <v>#REF!</v>
      </c>
      <c r="E25" s="76" t="e">
        <f>ABRIL!#REF!</f>
        <v>#REF!</v>
      </c>
      <c r="F25" s="77" t="e">
        <f>ABRIL!#REF!</f>
        <v>#REF!</v>
      </c>
      <c r="G25" s="37">
        <v>-500</v>
      </c>
      <c r="H25" s="38" t="e">
        <f t="shared" si="2"/>
        <v>#REF!</v>
      </c>
      <c r="I25" s="32" t="s">
        <v>8</v>
      </c>
      <c r="J25" s="85">
        <v>295</v>
      </c>
      <c r="K25" s="86" t="e">
        <f t="shared" si="0"/>
        <v>#REF!</v>
      </c>
      <c r="L25" s="94" t="e">
        <f t="shared" si="1"/>
        <v>#REF!</v>
      </c>
      <c r="M25" s="70" t="s">
        <v>509</v>
      </c>
      <c r="N25" s="70" t="s">
        <v>1107</v>
      </c>
      <c r="O25" s="70" t="s">
        <v>1108</v>
      </c>
      <c r="P25" s="70"/>
    </row>
    <row r="26" spans="1:17" ht="16.5" thickTop="1" thickBot="1" x14ac:dyDescent="0.3">
      <c r="A26" s="71" t="s">
        <v>485</v>
      </c>
      <c r="B26" s="66" t="e">
        <f>ABRIL!#REF!</f>
        <v>#REF!</v>
      </c>
      <c r="C26" s="33" t="s">
        <v>1128</v>
      </c>
      <c r="D26" s="39" t="e">
        <f>ABRIL!#REF!</f>
        <v>#REF!</v>
      </c>
      <c r="E26" s="40" t="e">
        <f>ABRIL!#REF!</f>
        <v>#REF!</v>
      </c>
      <c r="F26" s="41" t="e">
        <f>ABRIL!#REF!</f>
        <v>#REF!</v>
      </c>
      <c r="G26" s="37">
        <v>-500</v>
      </c>
      <c r="H26" s="38" t="e">
        <f>D26-E26+G26</f>
        <v>#REF!</v>
      </c>
      <c r="I26" s="32" t="s">
        <v>8</v>
      </c>
      <c r="J26" s="85">
        <v>75</v>
      </c>
      <c r="K26" s="86" t="e">
        <f t="shared" si="0"/>
        <v>#REF!</v>
      </c>
      <c r="L26" s="94" t="e">
        <f t="shared" si="1"/>
        <v>#REF!</v>
      </c>
      <c r="M26" s="70" t="s">
        <v>1109</v>
      </c>
      <c r="N26" s="70" t="s">
        <v>1110</v>
      </c>
      <c r="O26" s="70" t="s">
        <v>1111</v>
      </c>
      <c r="P26" s="70" t="s">
        <v>1112</v>
      </c>
    </row>
    <row r="27" spans="1:17" ht="16.5" thickTop="1" thickBot="1" x14ac:dyDescent="0.3">
      <c r="A27" s="71" t="s">
        <v>486</v>
      </c>
      <c r="B27" s="66" t="e">
        <f>ABRIL!#REF!</f>
        <v>#REF!</v>
      </c>
      <c r="C27" s="33" t="s">
        <v>1128</v>
      </c>
      <c r="D27" s="39" t="e">
        <f>ABRIL!#REF!</f>
        <v>#REF!</v>
      </c>
      <c r="E27" s="40" t="e">
        <f>ABRIL!#REF!</f>
        <v>#REF!</v>
      </c>
      <c r="F27" s="41" t="e">
        <f>ABRIL!#REF!</f>
        <v>#REF!</v>
      </c>
      <c r="G27" s="37">
        <v>-500</v>
      </c>
      <c r="H27" s="38" t="e">
        <f t="shared" si="2"/>
        <v>#REF!</v>
      </c>
      <c r="I27" s="32" t="s">
        <v>8</v>
      </c>
      <c r="J27" s="85">
        <v>645</v>
      </c>
      <c r="K27" s="86" t="e">
        <f t="shared" si="0"/>
        <v>#REF!</v>
      </c>
      <c r="L27" s="94" t="e">
        <f t="shared" si="1"/>
        <v>#REF!</v>
      </c>
      <c r="M27" s="70" t="s">
        <v>509</v>
      </c>
      <c r="N27" s="70" t="s">
        <v>1113</v>
      </c>
      <c r="O27" s="70" t="s">
        <v>1114</v>
      </c>
      <c r="P27" s="70"/>
      <c r="Q27" s="90" t="s">
        <v>1058</v>
      </c>
    </row>
    <row r="28" spans="1:17" ht="16.5" thickTop="1" thickBot="1" x14ac:dyDescent="0.3">
      <c r="A28" s="71" t="s">
        <v>1</v>
      </c>
      <c r="B28" s="66" t="e">
        <f>ABRIL!#REF!</f>
        <v>#REF!</v>
      </c>
      <c r="C28" s="33" t="s">
        <v>1128</v>
      </c>
      <c r="D28" s="39" t="e">
        <f>ABRIL!#REF!</f>
        <v>#REF!</v>
      </c>
      <c r="E28" s="40" t="e">
        <f>ABRIL!#REF!</f>
        <v>#REF!</v>
      </c>
      <c r="F28" s="41" t="e">
        <f>ABRIL!#REF!</f>
        <v>#REF!</v>
      </c>
      <c r="G28" s="37">
        <v>-500</v>
      </c>
      <c r="H28" s="38" t="e">
        <f t="shared" si="2"/>
        <v>#REF!</v>
      </c>
      <c r="I28" s="32" t="s">
        <v>8</v>
      </c>
      <c r="J28" s="85">
        <v>139</v>
      </c>
      <c r="K28" s="86" t="e">
        <f t="shared" si="0"/>
        <v>#REF!</v>
      </c>
      <c r="L28" s="94" t="e">
        <f t="shared" si="1"/>
        <v>#REF!</v>
      </c>
      <c r="M28" s="70" t="s">
        <v>509</v>
      </c>
      <c r="N28" s="70" t="s">
        <v>1115</v>
      </c>
      <c r="O28" s="70" t="s">
        <v>1116</v>
      </c>
      <c r="P28" s="70"/>
    </row>
    <row r="29" spans="1:17" s="45" customFormat="1" ht="16.5" thickTop="1" thickBot="1" x14ac:dyDescent="0.3">
      <c r="A29" s="47" t="s">
        <v>9</v>
      </c>
      <c r="B29" s="47" t="e">
        <f>B3+B4+B5+B6+B7+B8+B9+B10+B11+B12+B13+B14+B15+B16+B17+B18+B19+B20+B21+B22+B23+B24+B25+B26+B27+B28</f>
        <v>#REF!</v>
      </c>
      <c r="C29" s="47"/>
      <c r="D29" s="48" t="e">
        <f>SUM(D3:D28)</f>
        <v>#REF!</v>
      </c>
      <c r="E29" s="48" t="e">
        <f>SUM(E3:E28)</f>
        <v>#REF!</v>
      </c>
      <c r="F29" s="48" t="e">
        <f>SUM(F3:F28)</f>
        <v>#REF!</v>
      </c>
      <c r="G29" s="48">
        <f>SUM(G3:G28)</f>
        <v>-176425.33000000002</v>
      </c>
      <c r="H29" s="48" t="e">
        <f>SUM(H3:H28)</f>
        <v>#REF!</v>
      </c>
      <c r="I29" s="32"/>
      <c r="J29" s="87">
        <f>SUM(J3:J28)</f>
        <v>5569</v>
      </c>
      <c r="K29" s="92" t="e">
        <f>SUM(K3:K28)</f>
        <v>#REF!</v>
      </c>
      <c r="L29" s="88"/>
      <c r="M29" s="95"/>
      <c r="N29" s="88">
        <v>83</v>
      </c>
      <c r="O29" s="88">
        <v>9</v>
      </c>
      <c r="P29" s="88">
        <f>N29+O29</f>
        <v>92</v>
      </c>
    </row>
    <row r="30" spans="1:17" s="45" customFormat="1" ht="16.5" thickTop="1" thickBot="1" x14ac:dyDescent="0.3">
      <c r="B30" s="31">
        <v>5488</v>
      </c>
      <c r="D30" s="82"/>
      <c r="E30" s="83"/>
      <c r="F30" s="84" t="e">
        <f>D29-F29</f>
        <v>#REF!</v>
      </c>
      <c r="G30" s="46"/>
      <c r="H30" s="65"/>
      <c r="J30" s="80"/>
      <c r="K30" s="89"/>
      <c r="M30" s="91"/>
      <c r="N30" s="79"/>
    </row>
    <row r="31" spans="1:17" ht="15.75" thickTop="1" x14ac:dyDescent="0.25">
      <c r="A31" s="53" t="e">
        <f>B29-B30</f>
        <v>#REF!</v>
      </c>
      <c r="B31" s="53"/>
      <c r="D31" s="49"/>
      <c r="E31" s="42"/>
      <c r="F31" s="43" t="e">
        <f>F30+F29</f>
        <v>#REF!</v>
      </c>
      <c r="G31" s="27" t="e">
        <f>F30-E29</f>
        <v>#REF!</v>
      </c>
      <c r="H31" s="100" t="s">
        <v>1145</v>
      </c>
      <c r="I31" s="44"/>
      <c r="J31" s="74"/>
      <c r="K31" s="74"/>
      <c r="N31" s="67"/>
    </row>
    <row r="32" spans="1:17" x14ac:dyDescent="0.25">
      <c r="A32" s="54"/>
      <c r="B32" s="74"/>
      <c r="C32" s="50" t="s">
        <v>10</v>
      </c>
      <c r="D32" s="51" t="e">
        <f>E29*100/D29</f>
        <v>#REF!</v>
      </c>
      <c r="E32" s="51"/>
      <c r="F32" s="52" t="e">
        <f>D29-G32</f>
        <v>#REF!</v>
      </c>
      <c r="G32" s="97">
        <v>4892670.7300000004</v>
      </c>
      <c r="H32" s="72" t="s">
        <v>1049</v>
      </c>
      <c r="I32" s="27"/>
      <c r="J32" s="81"/>
      <c r="K32" s="81"/>
      <c r="N32" s="44"/>
    </row>
    <row r="33" spans="1:17" x14ac:dyDescent="0.25">
      <c r="A33" s="54"/>
      <c r="B33" s="74"/>
      <c r="C33" s="50"/>
      <c r="D33" s="51"/>
      <c r="E33" s="51"/>
      <c r="F33" s="52"/>
      <c r="G33" s="73"/>
      <c r="H33" s="72"/>
      <c r="I33" s="27"/>
      <c r="J33" s="81"/>
      <c r="K33" s="81"/>
      <c r="N33" s="44"/>
    </row>
    <row r="34" spans="1:17" x14ac:dyDescent="0.25">
      <c r="A34" s="54"/>
      <c r="B34" s="74"/>
      <c r="C34" s="50"/>
      <c r="D34" s="51"/>
      <c r="E34" s="51"/>
      <c r="F34" s="52"/>
      <c r="G34" s="73"/>
      <c r="H34" s="72"/>
      <c r="I34" s="27"/>
      <c r="J34" s="81"/>
      <c r="K34" s="81"/>
      <c r="N34" s="44"/>
    </row>
    <row r="35" spans="1:17" ht="46.5" customHeight="1" x14ac:dyDescent="0.25">
      <c r="A35" s="112" t="s">
        <v>1129</v>
      </c>
      <c r="B35" s="112"/>
      <c r="C35" s="112"/>
      <c r="D35" s="112"/>
      <c r="E35" s="112"/>
      <c r="F35" s="112"/>
      <c r="G35" s="112"/>
      <c r="H35" s="112"/>
      <c r="I35" s="112"/>
      <c r="J35"/>
      <c r="K35" s="96"/>
      <c r="L35" s="96"/>
      <c r="M35" s="96"/>
      <c r="N35" s="90"/>
      <c r="O35" s="96"/>
      <c r="P35" s="96"/>
      <c r="Q35" s="96"/>
    </row>
    <row r="36" spans="1:17" ht="46.5" customHeight="1" x14ac:dyDescent="0.25">
      <c r="A36" s="110" t="s">
        <v>1130</v>
      </c>
      <c r="B36" s="110"/>
      <c r="C36" s="110"/>
      <c r="D36" s="110"/>
      <c r="E36" s="110"/>
      <c r="F36" s="110"/>
      <c r="G36" s="110"/>
      <c r="H36" s="110"/>
      <c r="I36" s="110"/>
      <c r="J36"/>
      <c r="K36" s="96"/>
      <c r="L36" s="96"/>
      <c r="M36" s="96"/>
      <c r="N36" s="90"/>
      <c r="O36" s="96"/>
      <c r="P36" s="96"/>
      <c r="Q36" s="96"/>
    </row>
    <row r="37" spans="1:17" ht="46.5" customHeight="1" x14ac:dyDescent="0.25">
      <c r="A37" s="110" t="s">
        <v>1131</v>
      </c>
      <c r="B37" s="110"/>
      <c r="C37" s="110"/>
      <c r="D37" s="110"/>
      <c r="E37" s="110"/>
      <c r="F37" s="110"/>
      <c r="G37" s="110"/>
      <c r="H37" s="110"/>
      <c r="I37" s="110"/>
      <c r="J37"/>
      <c r="K37" s="96"/>
      <c r="L37" s="96"/>
      <c r="M37" s="96"/>
      <c r="N37" s="90"/>
      <c r="O37" s="96"/>
      <c r="P37" s="96"/>
      <c r="Q37" s="96"/>
    </row>
    <row r="38" spans="1:17" ht="46.5" customHeight="1" x14ac:dyDescent="0.25">
      <c r="A38" s="110" t="s">
        <v>1132</v>
      </c>
      <c r="B38" s="110"/>
      <c r="C38" s="110"/>
      <c r="D38" s="110"/>
      <c r="E38" s="110"/>
      <c r="F38" s="110"/>
      <c r="G38" s="110"/>
      <c r="H38" s="110"/>
      <c r="I38" s="110"/>
      <c r="J38"/>
      <c r="K38" s="96"/>
      <c r="L38" s="96"/>
      <c r="M38" s="96"/>
      <c r="N38" s="90"/>
      <c r="O38" s="96"/>
      <c r="P38" s="96"/>
      <c r="Q38" s="96"/>
    </row>
    <row r="39" spans="1:17" ht="46.5" customHeight="1" x14ac:dyDescent="0.25">
      <c r="A39" s="110" t="s">
        <v>1136</v>
      </c>
      <c r="B39" s="110"/>
      <c r="C39" s="110"/>
      <c r="D39" s="110"/>
      <c r="E39" s="110"/>
      <c r="F39" s="110"/>
      <c r="G39" s="110"/>
      <c r="H39" s="110"/>
      <c r="I39" s="110"/>
      <c r="J39"/>
      <c r="K39" s="96"/>
      <c r="L39" s="96"/>
      <c r="M39" s="96"/>
      <c r="N39" s="90"/>
      <c r="O39" s="96"/>
      <c r="P39" s="96"/>
      <c r="Q39" s="96"/>
    </row>
    <row r="40" spans="1:17" ht="39.75" customHeight="1" x14ac:dyDescent="0.25">
      <c r="A40" s="110" t="s">
        <v>1133</v>
      </c>
      <c r="B40" s="110"/>
      <c r="C40" s="110"/>
      <c r="D40" s="110"/>
      <c r="E40" s="110"/>
      <c r="F40" s="110"/>
      <c r="G40" s="110"/>
      <c r="H40" s="110"/>
      <c r="I40" s="110"/>
      <c r="J40" s="81"/>
      <c r="K40" s="81"/>
      <c r="N40" s="44"/>
    </row>
    <row r="41" spans="1:17" ht="39.75" customHeight="1" x14ac:dyDescent="0.25">
      <c r="A41" s="110" t="s">
        <v>1134</v>
      </c>
      <c r="B41" s="110"/>
      <c r="C41" s="110"/>
      <c r="D41" s="110"/>
      <c r="E41" s="110"/>
      <c r="F41" s="110"/>
      <c r="G41" s="110"/>
      <c r="H41" s="110"/>
      <c r="I41" s="110"/>
      <c r="J41" s="81"/>
      <c r="K41" s="81"/>
      <c r="N41" s="44"/>
    </row>
    <row r="42" spans="1:17" ht="46.5" customHeight="1" x14ac:dyDescent="0.25">
      <c r="A42" s="110" t="s">
        <v>1137</v>
      </c>
      <c r="B42" s="110"/>
      <c r="C42" s="110"/>
      <c r="D42" s="110"/>
      <c r="E42" s="110"/>
      <c r="F42" s="110"/>
      <c r="G42" s="110"/>
      <c r="H42" s="110"/>
      <c r="I42" s="110"/>
      <c r="J42"/>
      <c r="K42" s="96"/>
      <c r="L42" s="96"/>
      <c r="M42" s="96"/>
      <c r="N42" s="90"/>
      <c r="O42" s="96"/>
      <c r="P42" s="96"/>
      <c r="Q42" s="96"/>
    </row>
    <row r="43" spans="1:17" ht="46.5" customHeight="1" x14ac:dyDescent="0.25">
      <c r="A43" s="110" t="s">
        <v>1138</v>
      </c>
      <c r="B43" s="110"/>
      <c r="C43" s="110"/>
      <c r="D43" s="110"/>
      <c r="E43" s="110"/>
      <c r="F43" s="110"/>
      <c r="G43" s="110"/>
      <c r="H43" s="110"/>
      <c r="I43" s="110"/>
      <c r="J43"/>
      <c r="K43" s="96"/>
      <c r="L43" s="96"/>
      <c r="M43" s="96"/>
      <c r="N43" s="90"/>
      <c r="O43" s="96"/>
      <c r="P43" s="96"/>
      <c r="Q43" s="96"/>
    </row>
    <row r="44" spans="1:17" ht="46.5" customHeight="1" x14ac:dyDescent="0.25">
      <c r="A44" s="110" t="s">
        <v>1139</v>
      </c>
      <c r="B44" s="110"/>
      <c r="C44" s="110"/>
      <c r="D44" s="110"/>
      <c r="E44" s="110"/>
      <c r="F44" s="110"/>
      <c r="G44" s="110"/>
      <c r="H44" s="110"/>
      <c r="I44" s="110"/>
      <c r="J44"/>
      <c r="K44" s="96"/>
      <c r="L44" s="96"/>
      <c r="M44" s="96"/>
      <c r="N44" s="90"/>
      <c r="O44" s="96"/>
      <c r="P44" s="96"/>
      <c r="Q44" s="96"/>
    </row>
    <row r="45" spans="1:17" ht="46.5" customHeight="1" x14ac:dyDescent="0.25">
      <c r="A45" s="110" t="s">
        <v>1135</v>
      </c>
      <c r="B45" s="110"/>
      <c r="C45" s="110"/>
      <c r="D45" s="110"/>
      <c r="E45" s="110"/>
      <c r="F45" s="110"/>
      <c r="G45" s="110"/>
      <c r="H45" s="110"/>
      <c r="I45" s="110"/>
      <c r="J45"/>
      <c r="K45" s="96"/>
      <c r="L45" s="96"/>
      <c r="M45" s="96"/>
      <c r="N45" s="90"/>
      <c r="O45" s="96"/>
      <c r="P45" s="96"/>
      <c r="Q45" s="96"/>
    </row>
    <row r="46" spans="1:17" x14ac:dyDescent="0.25">
      <c r="A46" s="98"/>
      <c r="B46" s="99"/>
      <c r="C46" s="99"/>
      <c r="D46" s="99"/>
      <c r="E46" s="99"/>
      <c r="F46" s="99"/>
    </row>
    <row r="48" spans="1:17" ht="15" customHeight="1" x14ac:dyDescent="0.25">
      <c r="A48" s="109" t="s">
        <v>1119</v>
      </c>
      <c r="B48" s="109"/>
      <c r="C48" s="109"/>
      <c r="D48" s="109"/>
      <c r="E48" s="109"/>
      <c r="F48" s="109"/>
      <c r="G48" s="109"/>
      <c r="H48" s="109"/>
      <c r="I48" s="109"/>
      <c r="J48" s="109"/>
    </row>
    <row r="49" spans="1:12" x14ac:dyDescent="0.25">
      <c r="A49" s="8" t="s">
        <v>504</v>
      </c>
      <c r="B49" s="8" t="s">
        <v>525</v>
      </c>
      <c r="C49" s="8" t="s">
        <v>537</v>
      </c>
      <c r="D49" s="8" t="s">
        <v>540</v>
      </c>
      <c r="E49" s="8" t="s">
        <v>541</v>
      </c>
      <c r="F49" s="8" t="s">
        <v>1031</v>
      </c>
      <c r="G49" s="8" t="s">
        <v>488</v>
      </c>
      <c r="H49" s="8" t="s">
        <v>490</v>
      </c>
      <c r="I49" s="8" t="s">
        <v>518</v>
      </c>
      <c r="J49" s="8" t="s">
        <v>521</v>
      </c>
    </row>
    <row r="50" spans="1:12" x14ac:dyDescent="0.25">
      <c r="A50" s="67">
        <v>8333.33</v>
      </c>
      <c r="B50" s="67">
        <v>5000</v>
      </c>
      <c r="C50" s="67">
        <v>3750</v>
      </c>
      <c r="D50" s="67">
        <v>13500</v>
      </c>
      <c r="E50" s="67">
        <f>39600/12</f>
        <v>3300</v>
      </c>
      <c r="F50" s="67">
        <v>72592</v>
      </c>
      <c r="G50" s="67">
        <v>13500</v>
      </c>
      <c r="H50" s="67">
        <v>6750</v>
      </c>
      <c r="I50" s="67">
        <v>13500</v>
      </c>
      <c r="J50" s="67">
        <v>10000</v>
      </c>
    </row>
    <row r="51" spans="1:12" x14ac:dyDescent="0.25">
      <c r="A51" s="67">
        <f>158400/12</f>
        <v>13200</v>
      </c>
      <c r="B51" s="67">
        <v>500</v>
      </c>
      <c r="C51" s="67">
        <v>500</v>
      </c>
      <c r="D51" s="67">
        <v>500</v>
      </c>
      <c r="E51" s="67">
        <v>500</v>
      </c>
      <c r="F51" s="67">
        <v>500</v>
      </c>
      <c r="G51" s="67">
        <v>500</v>
      </c>
      <c r="H51" s="67">
        <v>500</v>
      </c>
      <c r="I51" s="67">
        <v>500</v>
      </c>
      <c r="J51" s="67">
        <v>500</v>
      </c>
      <c r="K51" s="102"/>
    </row>
    <row r="52" spans="1:12" x14ac:dyDescent="0.25">
      <c r="A52" s="67">
        <v>500</v>
      </c>
      <c r="B52" s="67">
        <f>SUM(B50:B51)</f>
        <v>5500</v>
      </c>
      <c r="C52" s="67">
        <f>SUM(C50:C51)</f>
        <v>4250</v>
      </c>
      <c r="D52" s="67">
        <v>0</v>
      </c>
      <c r="E52" s="67">
        <v>0</v>
      </c>
      <c r="F52" s="67">
        <v>0</v>
      </c>
      <c r="G52" s="67">
        <f>SUM(G50:G51)</f>
        <v>14000</v>
      </c>
      <c r="H52" s="67">
        <f>SUM(H50:H51)</f>
        <v>7250</v>
      </c>
      <c r="I52" s="67">
        <f>SUM(I50:I51)</f>
        <v>14000</v>
      </c>
      <c r="J52" s="67">
        <f>SUM(J50:J51)</f>
        <v>10500</v>
      </c>
    </row>
    <row r="53" spans="1:12" x14ac:dyDescent="0.25">
      <c r="A53" s="67">
        <f>SUM(A50:A52)</f>
        <v>22033.33</v>
      </c>
      <c r="D53" s="67">
        <f>SUM(D50:D52)</f>
        <v>14000</v>
      </c>
      <c r="E53" s="67">
        <f>SUM(E50:E52)</f>
        <v>3800</v>
      </c>
      <c r="F53" s="67">
        <f>SUM(F50:F52)</f>
        <v>73092</v>
      </c>
    </row>
    <row r="54" spans="1:12" x14ac:dyDescent="0.25">
      <c r="A54" s="67"/>
      <c r="D54" s="67"/>
      <c r="E54" s="67"/>
      <c r="F54" s="67"/>
      <c r="K54" s="101"/>
    </row>
    <row r="55" spans="1:12" x14ac:dyDescent="0.25">
      <c r="E55" s="44"/>
      <c r="K55" s="101"/>
    </row>
    <row r="56" spans="1:12" x14ac:dyDescent="0.25">
      <c r="E56" s="44"/>
      <c r="K56" s="101"/>
      <c r="L56" s="44"/>
    </row>
    <row r="57" spans="1:12" x14ac:dyDescent="0.25">
      <c r="A57" s="44">
        <v>3300</v>
      </c>
      <c r="C57" s="67">
        <v>15000</v>
      </c>
      <c r="D57" s="67">
        <v>3300</v>
      </c>
      <c r="E57" s="44">
        <v>2792</v>
      </c>
    </row>
    <row r="58" spans="1:12" x14ac:dyDescent="0.25">
      <c r="A58">
        <v>4</v>
      </c>
      <c r="C58" s="67">
        <f>C57/4</f>
        <v>3750</v>
      </c>
      <c r="D58">
        <v>1</v>
      </c>
      <c r="E58">
        <v>26</v>
      </c>
    </row>
    <row r="59" spans="1:12" x14ac:dyDescent="0.25">
      <c r="A59" s="44">
        <f>A57*A58</f>
        <v>13200</v>
      </c>
      <c r="D59" s="44">
        <f>D57*D58</f>
        <v>3300</v>
      </c>
      <c r="E59" s="44">
        <f>E57*E58</f>
        <v>72592</v>
      </c>
    </row>
    <row r="60" spans="1:12" x14ac:dyDescent="0.25">
      <c r="D60" s="44"/>
      <c r="F60" s="44"/>
      <c r="G60" s="44"/>
    </row>
    <row r="61" spans="1:12" x14ac:dyDescent="0.25">
      <c r="A61" s="103" t="s">
        <v>1125</v>
      </c>
      <c r="B61" s="103"/>
      <c r="C61" s="103"/>
      <c r="D61" s="104"/>
      <c r="F61" s="44"/>
      <c r="G61" s="44"/>
    </row>
    <row r="62" spans="1:12" x14ac:dyDescent="0.25">
      <c r="A62" s="103"/>
      <c r="B62" s="105">
        <v>3750</v>
      </c>
      <c r="C62" s="103" t="s">
        <v>1140</v>
      </c>
      <c r="D62" s="104"/>
      <c r="F62" s="44"/>
      <c r="G62" s="44"/>
    </row>
    <row r="63" spans="1:12" x14ac:dyDescent="0.25">
      <c r="A63" s="103"/>
      <c r="B63" s="105">
        <v>13500</v>
      </c>
      <c r="C63" s="103" t="s">
        <v>1141</v>
      </c>
      <c r="D63" s="103"/>
      <c r="F63" s="67"/>
    </row>
    <row r="64" spans="1:12" x14ac:dyDescent="0.25">
      <c r="A64" s="103"/>
      <c r="B64" s="105">
        <v>13500</v>
      </c>
      <c r="C64" s="103" t="s">
        <v>1142</v>
      </c>
      <c r="D64" s="103"/>
      <c r="F64" s="44"/>
      <c r="G64" s="44"/>
    </row>
    <row r="65" spans="1:7" x14ac:dyDescent="0.25">
      <c r="A65" s="103"/>
      <c r="B65" s="105">
        <v>6750</v>
      </c>
      <c r="C65" s="103" t="s">
        <v>1143</v>
      </c>
      <c r="D65" s="103"/>
      <c r="F65" s="44"/>
      <c r="G65" s="44"/>
    </row>
    <row r="66" spans="1:7" x14ac:dyDescent="0.25">
      <c r="A66" s="103"/>
      <c r="B66" s="105">
        <v>13500</v>
      </c>
      <c r="C66" s="103" t="s">
        <v>1144</v>
      </c>
      <c r="D66" s="103"/>
      <c r="F66" s="44"/>
      <c r="G66" s="44"/>
    </row>
    <row r="67" spans="1:7" x14ac:dyDescent="0.25">
      <c r="A67" s="103"/>
      <c r="B67" s="105">
        <f>SUM(B62:B66)</f>
        <v>51000</v>
      </c>
      <c r="C67" s="103"/>
      <c r="D67" s="103"/>
      <c r="F67" s="44"/>
      <c r="G67" s="44"/>
    </row>
    <row r="68" spans="1:7" x14ac:dyDescent="0.25">
      <c r="A68" s="103"/>
      <c r="B68" s="105"/>
      <c r="C68" s="103"/>
      <c r="D68" s="103"/>
      <c r="F68" s="44"/>
      <c r="G68" s="44"/>
    </row>
    <row r="69" spans="1:7" x14ac:dyDescent="0.25">
      <c r="A69" s="103"/>
      <c r="B69" s="105"/>
      <c r="C69" s="103"/>
      <c r="D69" s="103"/>
      <c r="F69" s="44"/>
      <c r="G69" s="44"/>
    </row>
    <row r="70" spans="1:7" x14ac:dyDescent="0.25">
      <c r="G70" s="44"/>
    </row>
    <row r="72" spans="1:7" x14ac:dyDescent="0.25">
      <c r="C72" t="s">
        <v>1120</v>
      </c>
      <c r="D72" s="67">
        <v>737088</v>
      </c>
      <c r="F72" s="67"/>
    </row>
    <row r="73" spans="1:7" x14ac:dyDescent="0.25">
      <c r="C73" t="s">
        <v>1121</v>
      </c>
      <c r="D73" s="67">
        <v>23732</v>
      </c>
      <c r="F73" s="67"/>
    </row>
    <row r="74" spans="1:7" x14ac:dyDescent="0.25">
      <c r="C74" t="s">
        <v>1122</v>
      </c>
      <c r="D74" s="67">
        <f>SUM(D72:D73)</f>
        <v>760820</v>
      </c>
      <c r="F74" s="44"/>
    </row>
    <row r="75" spans="1:7" x14ac:dyDescent="0.25">
      <c r="C75" t="s">
        <v>1123</v>
      </c>
      <c r="D75" s="67">
        <v>58632</v>
      </c>
      <c r="F75" s="44"/>
    </row>
    <row r="76" spans="1:7" x14ac:dyDescent="0.25">
      <c r="C76" t="s">
        <v>1122</v>
      </c>
      <c r="D76" s="67">
        <f>D74+D75</f>
        <v>819452</v>
      </c>
      <c r="E76" t="s">
        <v>1124</v>
      </c>
      <c r="F76" s="44"/>
    </row>
    <row r="77" spans="1:7" x14ac:dyDescent="0.25">
      <c r="D77" s="67"/>
      <c r="F77" s="44"/>
    </row>
    <row r="78" spans="1:7" x14ac:dyDescent="0.25">
      <c r="D78" s="44"/>
    </row>
    <row r="80" spans="1:7" x14ac:dyDescent="0.25">
      <c r="D80" s="67">
        <v>19544</v>
      </c>
    </row>
    <row r="81" spans="4:4" x14ac:dyDescent="0.25">
      <c r="D81">
        <f>D80/E57</f>
        <v>7</v>
      </c>
    </row>
    <row r="82" spans="4:4" x14ac:dyDescent="0.25">
      <c r="D82" s="44">
        <f>D80*3</f>
        <v>58632</v>
      </c>
    </row>
  </sheetData>
  <sortState ref="D49:E54">
    <sortCondition ref="D49:D54"/>
  </sortState>
  <mergeCells count="13">
    <mergeCell ref="A48:J48"/>
    <mergeCell ref="A45:I45"/>
    <mergeCell ref="A38:I38"/>
    <mergeCell ref="A1:I1"/>
    <mergeCell ref="A35:I35"/>
    <mergeCell ref="A40:I40"/>
    <mergeCell ref="A36:I36"/>
    <mergeCell ref="A41:I41"/>
    <mergeCell ref="A37:I37"/>
    <mergeCell ref="A39:I39"/>
    <mergeCell ref="A42:I42"/>
    <mergeCell ref="A43:I43"/>
    <mergeCell ref="A44:I44"/>
  </mergeCells>
  <phoneticPr fontId="0" type="noConversion"/>
  <printOptions horizontalCentered="1" verticalCentered="1"/>
  <pageMargins left="0.51181102362204722" right="0.51181102362204722" top="0.19685039370078741" bottom="0.15748031496062992" header="0.11811023622047245" footer="0.11811023622047245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541</v>
      </c>
      <c r="B1" s="10">
        <v>1</v>
      </c>
      <c r="C1" s="11" t="s">
        <v>542</v>
      </c>
      <c r="D1" s="11" t="s">
        <v>543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509</v>
      </c>
      <c r="L1" s="11" t="s">
        <v>506</v>
      </c>
    </row>
    <row r="2" spans="1:12" ht="16.5" thickTop="1" thickBot="1" x14ac:dyDescent="0.3">
      <c r="A2" s="9" t="s">
        <v>541</v>
      </c>
      <c r="B2" s="10">
        <v>3</v>
      </c>
      <c r="C2" s="11" t="s">
        <v>544</v>
      </c>
      <c r="D2" s="11" t="s">
        <v>545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505</v>
      </c>
      <c r="L2" s="11" t="s">
        <v>506</v>
      </c>
    </row>
    <row r="3" spans="1:12" ht="16.5" thickTop="1" thickBot="1" x14ac:dyDescent="0.3">
      <c r="A3" s="9" t="s">
        <v>541</v>
      </c>
      <c r="B3" s="10">
        <v>5</v>
      </c>
      <c r="C3" s="11" t="s">
        <v>546</v>
      </c>
      <c r="D3" s="11" t="s">
        <v>547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510</v>
      </c>
      <c r="L3" s="11" t="s">
        <v>506</v>
      </c>
    </row>
    <row r="4" spans="1:12" ht="16.5" thickTop="1" thickBot="1" x14ac:dyDescent="0.3">
      <c r="A4" s="9" t="s">
        <v>541</v>
      </c>
      <c r="B4" s="10">
        <v>7</v>
      </c>
      <c r="C4" s="11" t="s">
        <v>548</v>
      </c>
      <c r="D4" s="11" t="s">
        <v>549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509</v>
      </c>
      <c r="L4" s="11" t="s">
        <v>506</v>
      </c>
    </row>
    <row r="5" spans="1:12" ht="16.5" thickTop="1" thickBot="1" x14ac:dyDescent="0.3">
      <c r="A5" s="9" t="s">
        <v>541</v>
      </c>
      <c r="B5" s="10">
        <v>9</v>
      </c>
      <c r="C5" s="11" t="s">
        <v>550</v>
      </c>
      <c r="D5" s="11" t="s">
        <v>551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509</v>
      </c>
      <c r="L5" s="11" t="s">
        <v>506</v>
      </c>
    </row>
    <row r="6" spans="1:12" ht="16.5" thickTop="1" thickBot="1" x14ac:dyDescent="0.3">
      <c r="A6" s="9" t="s">
        <v>541</v>
      </c>
      <c r="B6" s="10">
        <v>12</v>
      </c>
      <c r="C6" s="11" t="s">
        <v>552</v>
      </c>
      <c r="D6" s="11" t="s">
        <v>553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509</v>
      </c>
      <c r="L6" s="11" t="s">
        <v>511</v>
      </c>
    </row>
    <row r="7" spans="1:12" ht="16.5" thickTop="1" thickBot="1" x14ac:dyDescent="0.3">
      <c r="A7" s="9" t="s">
        <v>541</v>
      </c>
      <c r="B7" s="10">
        <v>13</v>
      </c>
      <c r="C7" s="11" t="s">
        <v>554</v>
      </c>
      <c r="D7" s="11" t="s">
        <v>555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507</v>
      </c>
      <c r="L7" s="11" t="s">
        <v>511</v>
      </c>
    </row>
    <row r="8" spans="1:12" ht="16.5" thickTop="1" thickBot="1" x14ac:dyDescent="0.3">
      <c r="A8" s="9" t="s">
        <v>541</v>
      </c>
      <c r="B8" s="10">
        <v>15</v>
      </c>
      <c r="C8" s="11" t="s">
        <v>556</v>
      </c>
      <c r="D8" s="11" t="s">
        <v>557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510</v>
      </c>
      <c r="L8" s="11" t="s">
        <v>506</v>
      </c>
    </row>
    <row r="9" spans="1:12" ht="16.5" thickTop="1" thickBot="1" x14ac:dyDescent="0.3">
      <c r="A9" s="9" t="s">
        <v>541</v>
      </c>
      <c r="B9" s="10">
        <v>17</v>
      </c>
      <c r="C9" s="11" t="s">
        <v>558</v>
      </c>
      <c r="D9" s="11" t="s">
        <v>559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509</v>
      </c>
      <c r="L9" s="11" t="s">
        <v>506</v>
      </c>
    </row>
    <row r="10" spans="1:12" ht="16.5" thickTop="1" thickBot="1" x14ac:dyDescent="0.3">
      <c r="A10" s="9" t="s">
        <v>541</v>
      </c>
      <c r="B10" s="10">
        <v>20</v>
      </c>
      <c r="C10" s="11" t="s">
        <v>560</v>
      </c>
      <c r="D10" s="11" t="s">
        <v>561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509</v>
      </c>
      <c r="L10" s="11" t="s">
        <v>511</v>
      </c>
    </row>
    <row r="11" spans="1:12" ht="16.5" thickTop="1" thickBot="1" x14ac:dyDescent="0.3">
      <c r="A11" s="9" t="s">
        <v>541</v>
      </c>
      <c r="B11" s="10">
        <v>22</v>
      </c>
      <c r="C11" s="11" t="s">
        <v>562</v>
      </c>
      <c r="D11" s="11" t="s">
        <v>563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509</v>
      </c>
      <c r="L11" s="11" t="s">
        <v>506</v>
      </c>
    </row>
    <row r="12" spans="1:12" ht="16.5" thickTop="1" thickBot="1" x14ac:dyDescent="0.3">
      <c r="A12" s="9" t="s">
        <v>541</v>
      </c>
      <c r="B12" s="10">
        <v>23</v>
      </c>
      <c r="C12" s="11" t="s">
        <v>564</v>
      </c>
      <c r="D12" s="11" t="s">
        <v>565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509</v>
      </c>
      <c r="L12" s="11" t="s">
        <v>506</v>
      </c>
    </row>
    <row r="13" spans="1:12" ht="16.5" thickTop="1" thickBot="1" x14ac:dyDescent="0.3">
      <c r="A13" s="9" t="s">
        <v>541</v>
      </c>
      <c r="B13" s="10">
        <v>25</v>
      </c>
      <c r="C13" s="11" t="s">
        <v>566</v>
      </c>
      <c r="D13" s="11" t="s">
        <v>567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509</v>
      </c>
      <c r="L13" s="11" t="s">
        <v>506</v>
      </c>
    </row>
    <row r="14" spans="1:12" ht="16.5" thickTop="1" thickBot="1" x14ac:dyDescent="0.3">
      <c r="A14" s="9" t="s">
        <v>541</v>
      </c>
      <c r="B14" s="10">
        <v>27</v>
      </c>
      <c r="C14" s="11" t="s">
        <v>568</v>
      </c>
      <c r="D14" s="11" t="s">
        <v>569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509</v>
      </c>
      <c r="L14" s="11" t="s">
        <v>506</v>
      </c>
    </row>
    <row r="15" spans="1:12" ht="16.5" thickTop="1" thickBot="1" x14ac:dyDescent="0.3">
      <c r="A15" s="9" t="s">
        <v>541</v>
      </c>
      <c r="B15" s="10">
        <v>30</v>
      </c>
      <c r="C15" s="11" t="s">
        <v>570</v>
      </c>
      <c r="D15" s="11" t="s">
        <v>571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509</v>
      </c>
      <c r="L15" s="11" t="s">
        <v>506</v>
      </c>
    </row>
    <row r="16" spans="1:12" ht="16.5" thickTop="1" thickBot="1" x14ac:dyDescent="0.3">
      <c r="A16" s="9" t="s">
        <v>541</v>
      </c>
      <c r="B16" s="10">
        <v>31</v>
      </c>
      <c r="C16" s="11" t="s">
        <v>572</v>
      </c>
      <c r="D16" s="11" t="s">
        <v>573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526</v>
      </c>
      <c r="L16" s="11" t="s">
        <v>506</v>
      </c>
    </row>
    <row r="17" spans="1:12" ht="16.5" thickTop="1" thickBot="1" x14ac:dyDescent="0.3">
      <c r="A17" s="9" t="s">
        <v>541</v>
      </c>
      <c r="B17" s="10">
        <v>33</v>
      </c>
      <c r="C17" s="11" t="s">
        <v>574</v>
      </c>
      <c r="D17" s="11" t="s">
        <v>575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509</v>
      </c>
      <c r="L17" s="11" t="s">
        <v>511</v>
      </c>
    </row>
    <row r="18" spans="1:12" ht="16.5" thickTop="1" thickBot="1" x14ac:dyDescent="0.3">
      <c r="A18" s="9" t="s">
        <v>541</v>
      </c>
      <c r="B18" s="10">
        <v>35</v>
      </c>
      <c r="C18" s="11" t="s">
        <v>576</v>
      </c>
      <c r="D18" s="11" t="s">
        <v>577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510</v>
      </c>
      <c r="L18" s="11" t="s">
        <v>506</v>
      </c>
    </row>
    <row r="19" spans="1:12" ht="16.5" thickTop="1" thickBot="1" x14ac:dyDescent="0.3">
      <c r="A19" s="57" t="s">
        <v>541</v>
      </c>
      <c r="B19" s="58">
        <v>37</v>
      </c>
      <c r="C19" s="11" t="s">
        <v>578</v>
      </c>
      <c r="D19" s="11" t="s">
        <v>579</v>
      </c>
      <c r="E19" s="12">
        <v>1290</v>
      </c>
      <c r="F19" s="59"/>
      <c r="G19" s="60"/>
      <c r="H19" s="61">
        <v>2013</v>
      </c>
      <c r="I19" s="62">
        <v>780</v>
      </c>
      <c r="J19" s="63">
        <f t="shared" si="0"/>
        <v>510</v>
      </c>
      <c r="K19" s="11" t="s">
        <v>513</v>
      </c>
      <c r="L19" s="11" t="s">
        <v>506</v>
      </c>
    </row>
    <row r="20" spans="1:12" ht="16.5" thickTop="1" thickBot="1" x14ac:dyDescent="0.3">
      <c r="A20" s="9" t="s">
        <v>541</v>
      </c>
      <c r="B20" s="10">
        <v>39</v>
      </c>
      <c r="C20" s="11" t="s">
        <v>580</v>
      </c>
      <c r="D20" s="11" t="s">
        <v>581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509</v>
      </c>
      <c r="L20" s="11" t="s">
        <v>506</v>
      </c>
    </row>
    <row r="21" spans="1:12" ht="16.5" thickTop="1" thickBot="1" x14ac:dyDescent="0.3">
      <c r="A21" s="9" t="s">
        <v>541</v>
      </c>
      <c r="B21" s="10">
        <v>41</v>
      </c>
      <c r="C21" s="11" t="s">
        <v>582</v>
      </c>
      <c r="D21" s="11" t="s">
        <v>583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509</v>
      </c>
      <c r="L21" s="11" t="s">
        <v>506</v>
      </c>
    </row>
    <row r="22" spans="1:12" ht="16.5" thickTop="1" thickBot="1" x14ac:dyDescent="0.3">
      <c r="A22" s="9" t="s">
        <v>541</v>
      </c>
      <c r="B22" s="10">
        <v>43</v>
      </c>
      <c r="C22" s="11" t="s">
        <v>584</v>
      </c>
      <c r="D22" s="11" t="s">
        <v>585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509</v>
      </c>
      <c r="L22" s="11" t="s">
        <v>506</v>
      </c>
    </row>
    <row r="23" spans="1:12" ht="16.5" thickTop="1" thickBot="1" x14ac:dyDescent="0.3">
      <c r="A23" s="9" t="s">
        <v>541</v>
      </c>
      <c r="B23" s="10">
        <v>45</v>
      </c>
      <c r="C23" s="11" t="s">
        <v>586</v>
      </c>
      <c r="D23" s="11" t="s">
        <v>587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505</v>
      </c>
      <c r="L23" s="11" t="s">
        <v>506</v>
      </c>
    </row>
    <row r="24" spans="1:12" ht="16.5" thickTop="1" thickBot="1" x14ac:dyDescent="0.3">
      <c r="A24" s="9" t="s">
        <v>541</v>
      </c>
      <c r="B24" s="10">
        <v>48</v>
      </c>
      <c r="C24" s="11" t="s">
        <v>588</v>
      </c>
      <c r="D24" s="11" t="s">
        <v>589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509</v>
      </c>
      <c r="L24" s="11" t="s">
        <v>511</v>
      </c>
    </row>
    <row r="25" spans="1:12" ht="16.5" thickTop="1" thickBot="1" x14ac:dyDescent="0.3">
      <c r="A25" s="9" t="s">
        <v>541</v>
      </c>
      <c r="B25" s="10">
        <v>50</v>
      </c>
      <c r="C25" s="11" t="s">
        <v>590</v>
      </c>
      <c r="D25" s="11" t="s">
        <v>591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509</v>
      </c>
      <c r="L25" s="11" t="s">
        <v>506</v>
      </c>
    </row>
    <row r="26" spans="1:12" ht="16.5" thickTop="1" thickBot="1" x14ac:dyDescent="0.3">
      <c r="A26" s="9" t="s">
        <v>541</v>
      </c>
      <c r="B26" s="10">
        <v>51</v>
      </c>
      <c r="C26" s="11" t="s">
        <v>592</v>
      </c>
      <c r="D26" s="11" t="s">
        <v>593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509</v>
      </c>
      <c r="L26" s="11" t="s">
        <v>506</v>
      </c>
    </row>
    <row r="27" spans="1:12" ht="16.5" thickTop="1" thickBot="1" x14ac:dyDescent="0.3">
      <c r="A27" s="9" t="s">
        <v>541</v>
      </c>
      <c r="B27" s="10">
        <v>53</v>
      </c>
      <c r="C27" s="11" t="s">
        <v>594</v>
      </c>
      <c r="D27" s="11" t="s">
        <v>595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509</v>
      </c>
      <c r="L27" s="11" t="s">
        <v>511</v>
      </c>
    </row>
    <row r="28" spans="1:12" ht="16.5" thickTop="1" thickBot="1" x14ac:dyDescent="0.3">
      <c r="A28" s="9" t="s">
        <v>541</v>
      </c>
      <c r="B28" s="10">
        <v>56</v>
      </c>
      <c r="C28" s="11" t="s">
        <v>596</v>
      </c>
      <c r="D28" s="11" t="s">
        <v>597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509</v>
      </c>
      <c r="L28" s="11" t="s">
        <v>506</v>
      </c>
    </row>
    <row r="29" spans="1:12" ht="16.5" thickTop="1" thickBot="1" x14ac:dyDescent="0.3">
      <c r="A29" s="9" t="s">
        <v>541</v>
      </c>
      <c r="B29" s="10">
        <v>58</v>
      </c>
      <c r="C29" s="11" t="s">
        <v>598</v>
      </c>
      <c r="D29" s="11" t="s">
        <v>599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509</v>
      </c>
      <c r="L29" s="11" t="s">
        <v>506</v>
      </c>
    </row>
    <row r="30" spans="1:12" ht="16.5" thickTop="1" thickBot="1" x14ac:dyDescent="0.3">
      <c r="A30" s="9" t="s">
        <v>541</v>
      </c>
      <c r="B30" s="10">
        <v>60</v>
      </c>
      <c r="C30" s="11" t="s">
        <v>600</v>
      </c>
      <c r="D30" s="11" t="s">
        <v>601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509</v>
      </c>
      <c r="L30" s="11" t="s">
        <v>511</v>
      </c>
    </row>
    <row r="31" spans="1:12" ht="16.5" thickTop="1" thickBot="1" x14ac:dyDescent="0.3">
      <c r="A31" s="9" t="s">
        <v>541</v>
      </c>
      <c r="B31" s="10">
        <v>61</v>
      </c>
      <c r="C31" s="11" t="s">
        <v>602</v>
      </c>
      <c r="D31" s="11" t="s">
        <v>528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509</v>
      </c>
      <c r="L31" s="11" t="s">
        <v>506</v>
      </c>
    </row>
    <row r="32" spans="1:12" ht="16.5" thickTop="1" thickBot="1" x14ac:dyDescent="0.3">
      <c r="A32" s="9" t="s">
        <v>541</v>
      </c>
      <c r="B32" s="10">
        <v>64</v>
      </c>
      <c r="C32" s="11" t="s">
        <v>603</v>
      </c>
      <c r="D32" s="11" t="s">
        <v>604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510</v>
      </c>
      <c r="L32" s="11" t="s">
        <v>506</v>
      </c>
    </row>
    <row r="33" spans="1:12" ht="16.5" thickTop="1" thickBot="1" x14ac:dyDescent="0.3">
      <c r="A33" s="9" t="s">
        <v>541</v>
      </c>
      <c r="B33" s="10">
        <v>66</v>
      </c>
      <c r="C33" s="11" t="s">
        <v>605</v>
      </c>
      <c r="D33" s="11" t="s">
        <v>606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509</v>
      </c>
      <c r="L33" s="11" t="s">
        <v>506</v>
      </c>
    </row>
    <row r="34" spans="1:12" ht="16.5" thickTop="1" thickBot="1" x14ac:dyDescent="0.3">
      <c r="A34" s="9" t="s">
        <v>541</v>
      </c>
      <c r="B34" s="10">
        <v>67</v>
      </c>
      <c r="C34" s="11" t="s">
        <v>607</v>
      </c>
      <c r="D34" s="11" t="s">
        <v>608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510</v>
      </c>
      <c r="L34" s="11" t="s">
        <v>511</v>
      </c>
    </row>
    <row r="35" spans="1:12" ht="16.5" thickTop="1" thickBot="1" x14ac:dyDescent="0.3">
      <c r="A35" s="9" t="s">
        <v>541</v>
      </c>
      <c r="B35" s="10">
        <v>70</v>
      </c>
      <c r="C35" s="11" t="s">
        <v>609</v>
      </c>
      <c r="D35" s="11" t="s">
        <v>610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509</v>
      </c>
      <c r="L35" s="11" t="s">
        <v>506</v>
      </c>
    </row>
    <row r="36" spans="1:12" ht="16.5" thickTop="1" thickBot="1" x14ac:dyDescent="0.3">
      <c r="A36" s="9" t="s">
        <v>541</v>
      </c>
      <c r="B36" s="10">
        <v>71</v>
      </c>
      <c r="C36" s="11" t="s">
        <v>611</v>
      </c>
      <c r="D36" s="11" t="s">
        <v>612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509</v>
      </c>
      <c r="L36" s="11" t="s">
        <v>511</v>
      </c>
    </row>
    <row r="37" spans="1:12" ht="16.5" thickTop="1" thickBot="1" x14ac:dyDescent="0.3">
      <c r="A37" s="9" t="s">
        <v>541</v>
      </c>
      <c r="B37" s="10">
        <v>73</v>
      </c>
      <c r="C37" s="11" t="s">
        <v>613</v>
      </c>
      <c r="D37" s="11" t="s">
        <v>614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509</v>
      </c>
      <c r="L37" s="11" t="s">
        <v>511</v>
      </c>
    </row>
    <row r="38" spans="1:12" ht="16.5" thickTop="1" thickBot="1" x14ac:dyDescent="0.3">
      <c r="A38" s="9" t="s">
        <v>541</v>
      </c>
      <c r="B38" s="10">
        <v>76</v>
      </c>
      <c r="C38" s="11" t="s">
        <v>615</v>
      </c>
      <c r="D38" s="11" t="s">
        <v>616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509</v>
      </c>
      <c r="L38" s="11" t="s">
        <v>506</v>
      </c>
    </row>
    <row r="39" spans="1:12" ht="16.5" thickTop="1" thickBot="1" x14ac:dyDescent="0.3">
      <c r="A39" s="9" t="s">
        <v>541</v>
      </c>
      <c r="B39" s="10">
        <v>77</v>
      </c>
      <c r="C39" s="11" t="s">
        <v>617</v>
      </c>
      <c r="D39" s="11" t="s">
        <v>618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509</v>
      </c>
      <c r="L39" s="11" t="s">
        <v>511</v>
      </c>
    </row>
    <row r="40" spans="1:12" ht="16.5" thickTop="1" thickBot="1" x14ac:dyDescent="0.3">
      <c r="A40" s="9" t="s">
        <v>541</v>
      </c>
      <c r="B40" s="10">
        <v>79</v>
      </c>
      <c r="C40" s="11" t="s">
        <v>619</v>
      </c>
      <c r="D40" s="11" t="s">
        <v>620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509</v>
      </c>
      <c r="L40" s="11" t="s">
        <v>506</v>
      </c>
    </row>
    <row r="41" spans="1:12" ht="16.5" thickTop="1" thickBot="1" x14ac:dyDescent="0.3">
      <c r="A41" s="9" t="s">
        <v>541</v>
      </c>
      <c r="B41" s="10">
        <v>81</v>
      </c>
      <c r="C41" s="11" t="s">
        <v>621</v>
      </c>
      <c r="D41" s="11" t="s">
        <v>622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509</v>
      </c>
      <c r="L41" s="11" t="s">
        <v>506</v>
      </c>
    </row>
    <row r="42" spans="1:12" ht="16.5" thickTop="1" thickBot="1" x14ac:dyDescent="0.3">
      <c r="A42" s="9" t="s">
        <v>541</v>
      </c>
      <c r="B42" s="10">
        <v>83</v>
      </c>
      <c r="C42" s="11" t="s">
        <v>623</v>
      </c>
      <c r="D42" s="11" t="s">
        <v>624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509</v>
      </c>
      <c r="L42" s="11" t="s">
        <v>511</v>
      </c>
    </row>
    <row r="43" spans="1:12" ht="16.5" thickTop="1" thickBot="1" x14ac:dyDescent="0.3">
      <c r="A43" s="9" t="s">
        <v>541</v>
      </c>
      <c r="B43" s="10">
        <v>85</v>
      </c>
      <c r="C43" s="11" t="s">
        <v>625</v>
      </c>
      <c r="D43" s="11" t="s">
        <v>626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505</v>
      </c>
      <c r="L43" s="11" t="s">
        <v>506</v>
      </c>
    </row>
    <row r="44" spans="1:12" ht="16.5" thickTop="1" thickBot="1" x14ac:dyDescent="0.3">
      <c r="A44" s="9" t="s">
        <v>541</v>
      </c>
      <c r="B44" s="10">
        <v>87</v>
      </c>
      <c r="C44" s="11" t="s">
        <v>627</v>
      </c>
      <c r="D44" s="11" t="s">
        <v>628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509</v>
      </c>
      <c r="L44" s="11" t="s">
        <v>511</v>
      </c>
    </row>
    <row r="45" spans="1:12" ht="16.5" thickTop="1" thickBot="1" x14ac:dyDescent="0.3">
      <c r="A45" s="9" t="s">
        <v>541</v>
      </c>
      <c r="B45" s="10">
        <v>89</v>
      </c>
      <c r="C45" s="11" t="s">
        <v>629</v>
      </c>
      <c r="D45" s="11" t="s">
        <v>630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509</v>
      </c>
      <c r="L45" s="11" t="s">
        <v>511</v>
      </c>
    </row>
    <row r="46" spans="1:12" ht="16.5" thickTop="1" thickBot="1" x14ac:dyDescent="0.3">
      <c r="A46" s="9" t="s">
        <v>541</v>
      </c>
      <c r="B46" s="10">
        <v>91</v>
      </c>
      <c r="C46" s="11" t="s">
        <v>631</v>
      </c>
      <c r="D46" s="11" t="s">
        <v>632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505</v>
      </c>
      <c r="L46" s="11" t="s">
        <v>511</v>
      </c>
    </row>
    <row r="47" spans="1:12" ht="16.5" thickTop="1" thickBot="1" x14ac:dyDescent="0.3">
      <c r="A47" s="9" t="s">
        <v>541</v>
      </c>
      <c r="B47" s="10">
        <v>93</v>
      </c>
      <c r="C47" s="11" t="s">
        <v>633</v>
      </c>
      <c r="D47" s="11" t="s">
        <v>634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505</v>
      </c>
      <c r="L47" s="11" t="s">
        <v>511</v>
      </c>
    </row>
    <row r="48" spans="1:12" ht="16.5" thickTop="1" thickBot="1" x14ac:dyDescent="0.3">
      <c r="A48" s="9" t="s">
        <v>541</v>
      </c>
      <c r="B48" s="10">
        <v>95</v>
      </c>
      <c r="C48" s="11" t="s">
        <v>635</v>
      </c>
      <c r="D48" s="11" t="s">
        <v>636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508</v>
      </c>
      <c r="L48" s="11" t="s">
        <v>506</v>
      </c>
    </row>
    <row r="49" spans="1:12" ht="16.5" thickTop="1" thickBot="1" x14ac:dyDescent="0.3">
      <c r="A49" s="9" t="s">
        <v>541</v>
      </c>
      <c r="B49" s="10">
        <v>97</v>
      </c>
      <c r="C49" s="11" t="s">
        <v>637</v>
      </c>
      <c r="D49" s="11" t="s">
        <v>638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509</v>
      </c>
      <c r="L49" s="11" t="s">
        <v>511</v>
      </c>
    </row>
    <row r="50" spans="1:12" ht="16.5" thickTop="1" thickBot="1" x14ac:dyDescent="0.3">
      <c r="A50" s="9" t="s">
        <v>541</v>
      </c>
      <c r="B50" s="10">
        <v>99</v>
      </c>
      <c r="C50" s="11" t="s">
        <v>639</v>
      </c>
      <c r="D50" s="11" t="s">
        <v>640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509</v>
      </c>
      <c r="L50" s="11" t="s">
        <v>511</v>
      </c>
    </row>
    <row r="51" spans="1:12" ht="16.5" thickTop="1" thickBot="1" x14ac:dyDescent="0.3">
      <c r="A51" s="9" t="s">
        <v>541</v>
      </c>
      <c r="B51" s="10">
        <v>101</v>
      </c>
      <c r="C51" s="11" t="s">
        <v>641</v>
      </c>
      <c r="D51" s="11" t="s">
        <v>642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509</v>
      </c>
      <c r="L51" s="11" t="s">
        <v>506</v>
      </c>
    </row>
    <row r="52" spans="1:12" ht="16.5" thickTop="1" thickBot="1" x14ac:dyDescent="0.3">
      <c r="A52" s="9" t="s">
        <v>541</v>
      </c>
      <c r="B52" s="10">
        <v>103</v>
      </c>
      <c r="C52" s="11" t="s">
        <v>643</v>
      </c>
      <c r="D52" s="11" t="s">
        <v>644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505</v>
      </c>
      <c r="L52" s="11" t="s">
        <v>511</v>
      </c>
    </row>
    <row r="53" spans="1:12" ht="16.5" thickTop="1" thickBot="1" x14ac:dyDescent="0.3">
      <c r="A53" s="9" t="s">
        <v>541</v>
      </c>
      <c r="B53" s="10">
        <v>105</v>
      </c>
      <c r="C53" s="11" t="s">
        <v>645</v>
      </c>
      <c r="D53" s="11" t="s">
        <v>646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509</v>
      </c>
      <c r="L53" s="11" t="s">
        <v>506</v>
      </c>
    </row>
    <row r="54" spans="1:12" ht="16.5" thickTop="1" thickBot="1" x14ac:dyDescent="0.3">
      <c r="A54" s="9" t="s">
        <v>541</v>
      </c>
      <c r="B54" s="10">
        <v>107</v>
      </c>
      <c r="C54" s="11" t="s">
        <v>647</v>
      </c>
      <c r="D54" s="11" t="s">
        <v>648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509</v>
      </c>
      <c r="L54" s="11" t="s">
        <v>511</v>
      </c>
    </row>
    <row r="55" spans="1:12" ht="16.5" thickTop="1" thickBot="1" x14ac:dyDescent="0.3">
      <c r="A55" s="9" t="s">
        <v>541</v>
      </c>
      <c r="B55" s="10">
        <v>109</v>
      </c>
      <c r="C55" s="11" t="s">
        <v>649</v>
      </c>
      <c r="D55" s="11" t="s">
        <v>650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505</v>
      </c>
      <c r="L55" s="11" t="s">
        <v>506</v>
      </c>
    </row>
    <row r="56" spans="1:12" ht="16.5" thickTop="1" thickBot="1" x14ac:dyDescent="0.3">
      <c r="A56" s="9" t="s">
        <v>541</v>
      </c>
      <c r="B56" s="10">
        <v>111</v>
      </c>
      <c r="C56" s="11" t="s">
        <v>651</v>
      </c>
      <c r="D56" s="11" t="s">
        <v>652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509</v>
      </c>
      <c r="L56" s="11" t="s">
        <v>511</v>
      </c>
    </row>
    <row r="57" spans="1:12" ht="16.5" thickTop="1" thickBot="1" x14ac:dyDescent="0.3">
      <c r="A57" s="9" t="s">
        <v>541</v>
      </c>
      <c r="B57" s="10">
        <v>113</v>
      </c>
      <c r="C57" s="11" t="s">
        <v>653</v>
      </c>
      <c r="D57" s="11" t="s">
        <v>654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509</v>
      </c>
      <c r="L57" s="11" t="s">
        <v>506</v>
      </c>
    </row>
    <row r="58" spans="1:12" ht="16.5" thickTop="1" thickBot="1" x14ac:dyDescent="0.3">
      <c r="A58" s="9" t="s">
        <v>541</v>
      </c>
      <c r="B58" s="10">
        <v>115</v>
      </c>
      <c r="C58" s="11" t="s">
        <v>655</v>
      </c>
      <c r="D58" s="11" t="s">
        <v>656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509</v>
      </c>
      <c r="L58" s="11" t="s">
        <v>506</v>
      </c>
    </row>
    <row r="59" spans="1:12" ht="16.5" thickTop="1" thickBot="1" x14ac:dyDescent="0.3">
      <c r="A59" s="9" t="s">
        <v>541</v>
      </c>
      <c r="B59" s="10">
        <v>117</v>
      </c>
      <c r="C59" s="11" t="s">
        <v>657</v>
      </c>
      <c r="D59" s="11" t="s">
        <v>658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508</v>
      </c>
      <c r="L59" s="11" t="s">
        <v>506</v>
      </c>
    </row>
    <row r="60" spans="1:12" ht="16.5" thickTop="1" thickBot="1" x14ac:dyDescent="0.3">
      <c r="A60" s="9" t="s">
        <v>541</v>
      </c>
      <c r="B60" s="10">
        <v>119</v>
      </c>
      <c r="C60" s="11" t="s">
        <v>659</v>
      </c>
      <c r="D60" s="11" t="s">
        <v>660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509</v>
      </c>
      <c r="L60" s="11" t="s">
        <v>511</v>
      </c>
    </row>
    <row r="61" spans="1:12" ht="16.5" thickTop="1" thickBot="1" x14ac:dyDescent="0.3">
      <c r="A61" s="9" t="s">
        <v>541</v>
      </c>
      <c r="B61" s="10">
        <v>121</v>
      </c>
      <c r="C61" s="11" t="s">
        <v>661</v>
      </c>
      <c r="D61" s="11" t="s">
        <v>662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509</v>
      </c>
      <c r="L61" s="11" t="s">
        <v>506</v>
      </c>
    </row>
    <row r="62" spans="1:12" ht="16.5" thickTop="1" thickBot="1" x14ac:dyDescent="0.3">
      <c r="A62" s="9" t="s">
        <v>541</v>
      </c>
      <c r="B62" s="10">
        <v>123</v>
      </c>
      <c r="C62" s="11" t="s">
        <v>663</v>
      </c>
      <c r="D62" s="11" t="s">
        <v>664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510</v>
      </c>
      <c r="L62" s="11" t="s">
        <v>506</v>
      </c>
    </row>
    <row r="63" spans="1:12" ht="16.5" thickTop="1" thickBot="1" x14ac:dyDescent="0.3">
      <c r="A63" s="9" t="s">
        <v>541</v>
      </c>
      <c r="B63" s="10">
        <v>125</v>
      </c>
      <c r="C63" s="11" t="s">
        <v>665</v>
      </c>
      <c r="D63" s="11" t="s">
        <v>666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509</v>
      </c>
      <c r="L63" s="11" t="s">
        <v>506</v>
      </c>
    </row>
    <row r="64" spans="1:12" ht="16.5" thickTop="1" thickBot="1" x14ac:dyDescent="0.3">
      <c r="A64" s="9" t="s">
        <v>541</v>
      </c>
      <c r="B64" s="10">
        <v>127</v>
      </c>
      <c r="C64" s="11" t="s">
        <v>667</v>
      </c>
      <c r="D64" s="11" t="s">
        <v>668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509</v>
      </c>
      <c r="L64" s="11" t="s">
        <v>506</v>
      </c>
    </row>
    <row r="65" spans="1:12" ht="16.5" thickTop="1" thickBot="1" x14ac:dyDescent="0.3">
      <c r="A65" s="9" t="s">
        <v>541</v>
      </c>
      <c r="B65" s="10">
        <v>130</v>
      </c>
      <c r="C65" s="11" t="s">
        <v>669</v>
      </c>
      <c r="D65" s="11" t="s">
        <v>670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508</v>
      </c>
      <c r="L65" s="11" t="s">
        <v>511</v>
      </c>
    </row>
    <row r="66" spans="1:12" ht="16.5" thickTop="1" thickBot="1" x14ac:dyDescent="0.3">
      <c r="A66" s="9" t="s">
        <v>541</v>
      </c>
      <c r="B66" s="10">
        <v>131</v>
      </c>
      <c r="C66" s="11" t="s">
        <v>671</v>
      </c>
      <c r="D66" s="11" t="s">
        <v>672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505</v>
      </c>
      <c r="L66" s="11" t="s">
        <v>506</v>
      </c>
    </row>
    <row r="67" spans="1:12" ht="16.5" thickTop="1" thickBot="1" x14ac:dyDescent="0.3">
      <c r="A67" s="9" t="s">
        <v>541</v>
      </c>
      <c r="B67" s="10">
        <v>133</v>
      </c>
      <c r="C67" s="11" t="s">
        <v>673</v>
      </c>
      <c r="D67" s="11" t="s">
        <v>674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509</v>
      </c>
      <c r="L67" s="11" t="s">
        <v>506</v>
      </c>
    </row>
    <row r="68" spans="1:12" ht="16.5" thickTop="1" thickBot="1" x14ac:dyDescent="0.3">
      <c r="A68" s="9" t="s">
        <v>541</v>
      </c>
      <c r="B68" s="10">
        <v>135</v>
      </c>
      <c r="C68" s="11" t="s">
        <v>675</v>
      </c>
      <c r="D68" s="11" t="s">
        <v>676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509</v>
      </c>
      <c r="L68" s="11" t="s">
        <v>511</v>
      </c>
    </row>
    <row r="69" spans="1:12" ht="16.5" thickTop="1" thickBot="1" x14ac:dyDescent="0.3">
      <c r="A69" s="9" t="s">
        <v>541</v>
      </c>
      <c r="B69" s="10">
        <v>137</v>
      </c>
      <c r="C69" s="11" t="s">
        <v>677</v>
      </c>
      <c r="D69" s="11" t="s">
        <v>678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505</v>
      </c>
      <c r="L69" s="11" t="s">
        <v>511</v>
      </c>
    </row>
    <row r="70" spans="1:12" ht="16.5" thickTop="1" thickBot="1" x14ac:dyDescent="0.3">
      <c r="A70" s="9" t="s">
        <v>541</v>
      </c>
      <c r="B70" s="10">
        <v>139</v>
      </c>
      <c r="C70" s="11" t="s">
        <v>679</v>
      </c>
      <c r="D70" s="11" t="s">
        <v>680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509</v>
      </c>
      <c r="L70" s="11" t="s">
        <v>506</v>
      </c>
    </row>
    <row r="71" spans="1:12" ht="16.5" thickTop="1" thickBot="1" x14ac:dyDescent="0.3">
      <c r="A71" s="9" t="s">
        <v>541</v>
      </c>
      <c r="B71" s="10">
        <v>141</v>
      </c>
      <c r="C71" s="11" t="s">
        <v>681</v>
      </c>
      <c r="D71" s="11" t="s">
        <v>682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510</v>
      </c>
      <c r="L71" s="11" t="s">
        <v>506</v>
      </c>
    </row>
    <row r="72" spans="1:12" ht="16.5" thickTop="1" thickBot="1" x14ac:dyDescent="0.3">
      <c r="A72" s="9" t="s">
        <v>541</v>
      </c>
      <c r="B72" s="10">
        <v>143</v>
      </c>
      <c r="C72" s="11" t="s">
        <v>683</v>
      </c>
      <c r="D72" s="11" t="s">
        <v>684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509</v>
      </c>
      <c r="L72" s="11" t="s">
        <v>511</v>
      </c>
    </row>
    <row r="73" spans="1:12" ht="16.5" thickTop="1" thickBot="1" x14ac:dyDescent="0.3">
      <c r="A73" s="9" t="s">
        <v>541</v>
      </c>
      <c r="B73" s="10">
        <v>145</v>
      </c>
      <c r="C73" s="11" t="s">
        <v>685</v>
      </c>
      <c r="D73" s="11" t="s">
        <v>686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505</v>
      </c>
      <c r="L73" s="11" t="s">
        <v>511</v>
      </c>
    </row>
    <row r="74" spans="1:12" ht="16.5" thickTop="1" thickBot="1" x14ac:dyDescent="0.3">
      <c r="A74" s="9" t="s">
        <v>541</v>
      </c>
      <c r="B74" s="10">
        <v>147</v>
      </c>
      <c r="C74" s="11" t="s">
        <v>687</v>
      </c>
      <c r="D74" s="11" t="s">
        <v>688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509</v>
      </c>
      <c r="L74" s="11" t="s">
        <v>506</v>
      </c>
    </row>
    <row r="75" spans="1:12" ht="16.5" thickTop="1" thickBot="1" x14ac:dyDescent="0.3">
      <c r="A75" s="9" t="s">
        <v>541</v>
      </c>
      <c r="B75" s="10">
        <v>149</v>
      </c>
      <c r="C75" s="11" t="s">
        <v>689</v>
      </c>
      <c r="D75" s="11" t="s">
        <v>690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509</v>
      </c>
      <c r="L75" s="11" t="s">
        <v>506</v>
      </c>
    </row>
    <row r="76" spans="1:12" ht="16.5" thickTop="1" thickBot="1" x14ac:dyDescent="0.3">
      <c r="A76" s="9" t="s">
        <v>541</v>
      </c>
      <c r="B76" s="10">
        <v>151</v>
      </c>
      <c r="C76" s="11" t="s">
        <v>691</v>
      </c>
      <c r="D76" s="11" t="s">
        <v>692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509</v>
      </c>
      <c r="L76" s="11" t="s">
        <v>506</v>
      </c>
    </row>
    <row r="77" spans="1:12" ht="16.5" thickTop="1" thickBot="1" x14ac:dyDescent="0.3">
      <c r="A77" s="9" t="s">
        <v>541</v>
      </c>
      <c r="B77" s="10">
        <v>153</v>
      </c>
      <c r="C77" s="11" t="s">
        <v>693</v>
      </c>
      <c r="D77" s="11" t="s">
        <v>694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509</v>
      </c>
      <c r="L77" s="11" t="s">
        <v>511</v>
      </c>
    </row>
    <row r="78" spans="1:12" ht="16.5" thickTop="1" thickBot="1" x14ac:dyDescent="0.3">
      <c r="A78" s="9" t="s">
        <v>541</v>
      </c>
      <c r="B78" s="10">
        <v>155</v>
      </c>
      <c r="C78" s="11" t="s">
        <v>695</v>
      </c>
      <c r="D78" s="11" t="s">
        <v>696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509</v>
      </c>
      <c r="L78" s="11" t="s">
        <v>511</v>
      </c>
    </row>
    <row r="79" spans="1:12" ht="16.5" thickTop="1" thickBot="1" x14ac:dyDescent="0.3">
      <c r="A79" s="9" t="s">
        <v>541</v>
      </c>
      <c r="B79" s="10">
        <v>157</v>
      </c>
      <c r="C79" s="11" t="s">
        <v>697</v>
      </c>
      <c r="D79" s="11" t="s">
        <v>698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509</v>
      </c>
      <c r="L79" s="11" t="s">
        <v>506</v>
      </c>
    </row>
    <row r="80" spans="1:12" ht="16.5" thickTop="1" thickBot="1" x14ac:dyDescent="0.3">
      <c r="A80" s="9" t="s">
        <v>541</v>
      </c>
      <c r="B80" s="10">
        <v>159</v>
      </c>
      <c r="C80" s="11" t="s">
        <v>699</v>
      </c>
      <c r="D80" s="11" t="s">
        <v>700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509</v>
      </c>
      <c r="L80" s="11" t="s">
        <v>506</v>
      </c>
    </row>
    <row r="81" spans="1:12" ht="16.5" thickTop="1" thickBot="1" x14ac:dyDescent="0.3">
      <c r="A81" s="9" t="s">
        <v>541</v>
      </c>
      <c r="B81" s="10">
        <v>161</v>
      </c>
      <c r="C81" s="11" t="s">
        <v>701</v>
      </c>
      <c r="D81" s="11" t="s">
        <v>702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509</v>
      </c>
      <c r="L81" s="11" t="s">
        <v>506</v>
      </c>
    </row>
    <row r="82" spans="1:12" ht="16.5" thickTop="1" thickBot="1" x14ac:dyDescent="0.3">
      <c r="A82" s="9" t="s">
        <v>541</v>
      </c>
      <c r="B82" s="10">
        <v>163</v>
      </c>
      <c r="C82" s="11" t="s">
        <v>703</v>
      </c>
      <c r="D82" s="11" t="s">
        <v>704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509</v>
      </c>
      <c r="L82" s="11" t="s">
        <v>506</v>
      </c>
    </row>
    <row r="83" spans="1:12" ht="16.5" thickTop="1" thickBot="1" x14ac:dyDescent="0.3">
      <c r="A83" s="9" t="s">
        <v>541</v>
      </c>
      <c r="B83" s="10">
        <v>165</v>
      </c>
      <c r="C83" s="11" t="s">
        <v>705</v>
      </c>
      <c r="D83" s="11" t="s">
        <v>706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505</v>
      </c>
      <c r="L83" s="11" t="s">
        <v>506</v>
      </c>
    </row>
    <row r="84" spans="1:12" ht="16.5" thickTop="1" thickBot="1" x14ac:dyDescent="0.3">
      <c r="A84" s="9" t="s">
        <v>541</v>
      </c>
      <c r="B84" s="10">
        <v>167</v>
      </c>
      <c r="C84" s="11" t="s">
        <v>707</v>
      </c>
      <c r="D84" s="11" t="s">
        <v>708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509</v>
      </c>
      <c r="L84" s="11" t="s">
        <v>511</v>
      </c>
    </row>
    <row r="85" spans="1:12" ht="16.5" thickTop="1" thickBot="1" x14ac:dyDescent="0.3">
      <c r="A85" s="9" t="s">
        <v>541</v>
      </c>
      <c r="B85" s="10">
        <v>169</v>
      </c>
      <c r="C85" s="11" t="s">
        <v>709</v>
      </c>
      <c r="D85" s="11" t="s">
        <v>710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509</v>
      </c>
      <c r="L85" s="11" t="s">
        <v>506</v>
      </c>
    </row>
    <row r="86" spans="1:12" ht="16.5" thickTop="1" thickBot="1" x14ac:dyDescent="0.3">
      <c r="A86" s="9" t="s">
        <v>541</v>
      </c>
      <c r="B86" s="10">
        <v>171</v>
      </c>
      <c r="C86" s="11" t="s">
        <v>711</v>
      </c>
      <c r="D86" s="11" t="s">
        <v>712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509</v>
      </c>
      <c r="L86" s="11" t="s">
        <v>506</v>
      </c>
    </row>
    <row r="87" spans="1:12" ht="16.5" thickTop="1" thickBot="1" x14ac:dyDescent="0.3">
      <c r="A87" s="9" t="s">
        <v>541</v>
      </c>
      <c r="B87" s="10">
        <v>173</v>
      </c>
      <c r="C87" s="11" t="s">
        <v>713</v>
      </c>
      <c r="D87" s="11" t="s">
        <v>714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505</v>
      </c>
      <c r="L87" s="11" t="s">
        <v>506</v>
      </c>
    </row>
    <row r="88" spans="1:12" ht="16.5" thickTop="1" thickBot="1" x14ac:dyDescent="0.3">
      <c r="A88" s="9" t="s">
        <v>541</v>
      </c>
      <c r="B88" s="10">
        <v>175</v>
      </c>
      <c r="C88" s="11" t="s">
        <v>715</v>
      </c>
      <c r="D88" s="11" t="s">
        <v>716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505</v>
      </c>
      <c r="L88" s="11" t="s">
        <v>506</v>
      </c>
    </row>
    <row r="89" spans="1:12" ht="16.5" thickTop="1" thickBot="1" x14ac:dyDescent="0.3">
      <c r="A89" s="9" t="s">
        <v>541</v>
      </c>
      <c r="B89" s="10">
        <v>177</v>
      </c>
      <c r="C89" s="11" t="s">
        <v>717</v>
      </c>
      <c r="D89" s="11" t="s">
        <v>718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507</v>
      </c>
      <c r="L89" s="11" t="s">
        <v>506</v>
      </c>
    </row>
    <row r="90" spans="1:12" ht="16.5" thickTop="1" thickBot="1" x14ac:dyDescent="0.3">
      <c r="A90" s="9" t="s">
        <v>541</v>
      </c>
      <c r="B90" s="10">
        <v>179</v>
      </c>
      <c r="C90" s="11" t="s">
        <v>719</v>
      </c>
      <c r="D90" s="11" t="s">
        <v>720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509</v>
      </c>
      <c r="L90" s="11" t="s">
        <v>511</v>
      </c>
    </row>
    <row r="91" spans="1:12" ht="16.5" thickTop="1" thickBot="1" x14ac:dyDescent="0.3">
      <c r="A91" s="9" t="s">
        <v>541</v>
      </c>
      <c r="B91" s="10">
        <v>181</v>
      </c>
      <c r="C91" s="11" t="s">
        <v>721</v>
      </c>
      <c r="D91" s="11" t="s">
        <v>722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509</v>
      </c>
      <c r="L91" s="11" t="s">
        <v>511</v>
      </c>
    </row>
    <row r="92" spans="1:12" ht="16.5" thickTop="1" thickBot="1" x14ac:dyDescent="0.3">
      <c r="A92" s="9" t="s">
        <v>541</v>
      </c>
      <c r="B92" s="10">
        <v>183</v>
      </c>
      <c r="C92" s="11" t="s">
        <v>723</v>
      </c>
      <c r="D92" s="11" t="s">
        <v>724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505</v>
      </c>
      <c r="L92" s="11" t="s">
        <v>506</v>
      </c>
    </row>
    <row r="93" spans="1:12" ht="16.5" thickTop="1" thickBot="1" x14ac:dyDescent="0.3">
      <c r="A93" s="9" t="s">
        <v>541</v>
      </c>
      <c r="B93" s="10">
        <v>185</v>
      </c>
      <c r="C93" s="11" t="s">
        <v>725</v>
      </c>
      <c r="D93" s="11" t="s">
        <v>726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509</v>
      </c>
      <c r="L93" s="11" t="s">
        <v>511</v>
      </c>
    </row>
    <row r="94" spans="1:12" ht="16.5" thickTop="1" thickBot="1" x14ac:dyDescent="0.3">
      <c r="A94" s="9" t="s">
        <v>541</v>
      </c>
      <c r="B94" s="10">
        <v>187</v>
      </c>
      <c r="C94" s="11" t="s">
        <v>727</v>
      </c>
      <c r="D94" s="11" t="s">
        <v>728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508</v>
      </c>
      <c r="L94" s="11" t="s">
        <v>506</v>
      </c>
    </row>
    <row r="95" spans="1:12" ht="16.5" thickTop="1" thickBot="1" x14ac:dyDescent="0.3">
      <c r="A95" s="9" t="s">
        <v>541</v>
      </c>
      <c r="B95" s="10">
        <v>189</v>
      </c>
      <c r="C95" s="11" t="s">
        <v>729</v>
      </c>
      <c r="D95" s="11" t="s">
        <v>730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731</v>
      </c>
      <c r="L95" s="11" t="s">
        <v>506</v>
      </c>
    </row>
    <row r="96" spans="1:12" ht="16.5" thickTop="1" thickBot="1" x14ac:dyDescent="0.3">
      <c r="A96" s="9" t="s">
        <v>541</v>
      </c>
      <c r="B96" s="10">
        <v>191</v>
      </c>
      <c r="C96" s="11" t="s">
        <v>732</v>
      </c>
      <c r="D96" s="11" t="s">
        <v>733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510</v>
      </c>
      <c r="L96" s="11" t="s">
        <v>506</v>
      </c>
    </row>
    <row r="97" spans="1:12" ht="16.5" thickTop="1" thickBot="1" x14ac:dyDescent="0.3">
      <c r="A97" s="9" t="s">
        <v>541</v>
      </c>
      <c r="B97" s="10">
        <v>193</v>
      </c>
      <c r="C97" s="11" t="s">
        <v>734</v>
      </c>
      <c r="D97" s="11" t="s">
        <v>735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510</v>
      </c>
      <c r="L97" s="11" t="s">
        <v>506</v>
      </c>
    </row>
    <row r="98" spans="1:12" ht="16.5" thickTop="1" thickBot="1" x14ac:dyDescent="0.3">
      <c r="A98" s="9" t="s">
        <v>541</v>
      </c>
      <c r="B98" s="10">
        <v>195</v>
      </c>
      <c r="C98" s="11" t="s">
        <v>736</v>
      </c>
      <c r="D98" s="11" t="s">
        <v>737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510</v>
      </c>
      <c r="L98" s="11" t="s">
        <v>506</v>
      </c>
    </row>
    <row r="99" spans="1:12" ht="16.5" thickTop="1" thickBot="1" x14ac:dyDescent="0.3">
      <c r="A99" s="9" t="s">
        <v>541</v>
      </c>
      <c r="B99" s="10">
        <v>197</v>
      </c>
      <c r="C99" s="11" t="s">
        <v>738</v>
      </c>
      <c r="D99" s="11" t="s">
        <v>739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509</v>
      </c>
      <c r="L99" s="11" t="s">
        <v>511</v>
      </c>
    </row>
    <row r="100" spans="1:12" ht="16.5" thickTop="1" thickBot="1" x14ac:dyDescent="0.3">
      <c r="A100" s="9" t="s">
        <v>541</v>
      </c>
      <c r="B100" s="10">
        <v>200</v>
      </c>
      <c r="C100" s="11" t="s">
        <v>740</v>
      </c>
      <c r="D100" s="11" t="s">
        <v>741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505</v>
      </c>
      <c r="L100" s="11" t="s">
        <v>511</v>
      </c>
    </row>
    <row r="101" spans="1:12" ht="16.5" thickTop="1" thickBot="1" x14ac:dyDescent="0.3">
      <c r="A101" s="9" t="s">
        <v>541</v>
      </c>
      <c r="B101" s="10">
        <v>201</v>
      </c>
      <c r="C101" s="11" t="s">
        <v>742</v>
      </c>
      <c r="D101" s="11" t="s">
        <v>743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509</v>
      </c>
      <c r="L101" s="11" t="s">
        <v>506</v>
      </c>
    </row>
    <row r="102" spans="1:12" ht="16.5" thickTop="1" thickBot="1" x14ac:dyDescent="0.3">
      <c r="A102" s="9" t="s">
        <v>541</v>
      </c>
      <c r="B102" s="10">
        <v>203</v>
      </c>
      <c r="C102" s="11" t="s">
        <v>744</v>
      </c>
      <c r="D102" s="11" t="s">
        <v>745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509</v>
      </c>
      <c r="L102" s="11" t="s">
        <v>506</v>
      </c>
    </row>
    <row r="103" spans="1:12" ht="16.5" thickTop="1" thickBot="1" x14ac:dyDescent="0.3">
      <c r="A103" s="9" t="s">
        <v>541</v>
      </c>
      <c r="B103" s="10">
        <v>205</v>
      </c>
      <c r="C103" s="11" t="s">
        <v>746</v>
      </c>
      <c r="D103" s="11" t="s">
        <v>747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509</v>
      </c>
      <c r="L103" s="11" t="s">
        <v>511</v>
      </c>
    </row>
    <row r="104" spans="1:12" ht="16.5" thickTop="1" thickBot="1" x14ac:dyDescent="0.3">
      <c r="A104" s="9" t="s">
        <v>541</v>
      </c>
      <c r="B104" s="10">
        <v>207</v>
      </c>
      <c r="C104" s="11" t="s">
        <v>748</v>
      </c>
      <c r="D104" s="11" t="s">
        <v>749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509</v>
      </c>
      <c r="L104" s="11" t="s">
        <v>506</v>
      </c>
    </row>
    <row r="105" spans="1:12" ht="16.5" thickTop="1" thickBot="1" x14ac:dyDescent="0.3">
      <c r="A105" s="9" t="s">
        <v>541</v>
      </c>
      <c r="B105" s="10">
        <v>209</v>
      </c>
      <c r="C105" s="11" t="s">
        <v>750</v>
      </c>
      <c r="D105" s="11" t="s">
        <v>538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505</v>
      </c>
      <c r="L105" s="11" t="s">
        <v>506</v>
      </c>
    </row>
    <row r="106" spans="1:12" ht="16.5" thickTop="1" thickBot="1" x14ac:dyDescent="0.3">
      <c r="A106" s="9" t="s">
        <v>541</v>
      </c>
      <c r="B106" s="10">
        <v>211</v>
      </c>
      <c r="C106" s="11" t="s">
        <v>751</v>
      </c>
      <c r="D106" s="11" t="s">
        <v>752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509</v>
      </c>
      <c r="L106" s="11" t="s">
        <v>511</v>
      </c>
    </row>
    <row r="107" spans="1:12" ht="16.5" thickTop="1" thickBot="1" x14ac:dyDescent="0.3">
      <c r="A107" s="9" t="s">
        <v>541</v>
      </c>
      <c r="B107" s="10">
        <v>213</v>
      </c>
      <c r="C107" s="11" t="s">
        <v>753</v>
      </c>
      <c r="D107" s="11" t="s">
        <v>754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505</v>
      </c>
      <c r="L107" s="11" t="s">
        <v>511</v>
      </c>
    </row>
    <row r="108" spans="1:12" ht="16.5" thickTop="1" thickBot="1" x14ac:dyDescent="0.3">
      <c r="A108" s="9" t="s">
        <v>541</v>
      </c>
      <c r="B108" s="10">
        <v>215</v>
      </c>
      <c r="C108" s="11" t="s">
        <v>755</v>
      </c>
      <c r="D108" s="11" t="s">
        <v>756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509</v>
      </c>
      <c r="L108" s="11" t="s">
        <v>511</v>
      </c>
    </row>
    <row r="109" spans="1:12" ht="16.5" thickTop="1" thickBot="1" x14ac:dyDescent="0.3">
      <c r="A109" s="9" t="s">
        <v>541</v>
      </c>
      <c r="B109" s="10">
        <v>217</v>
      </c>
      <c r="C109" s="11" t="s">
        <v>757</v>
      </c>
      <c r="D109" s="11" t="s">
        <v>758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505</v>
      </c>
      <c r="L109" s="11" t="s">
        <v>511</v>
      </c>
    </row>
    <row r="110" spans="1:12" ht="16.5" thickTop="1" thickBot="1" x14ac:dyDescent="0.3">
      <c r="A110" s="9" t="s">
        <v>541</v>
      </c>
      <c r="B110" s="10">
        <v>219</v>
      </c>
      <c r="C110" s="11" t="s">
        <v>759</v>
      </c>
      <c r="D110" s="11" t="s">
        <v>760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510</v>
      </c>
      <c r="L110" s="11" t="s">
        <v>506</v>
      </c>
    </row>
    <row r="111" spans="1:12" ht="16.5" thickTop="1" thickBot="1" x14ac:dyDescent="0.3">
      <c r="A111" s="9" t="s">
        <v>541</v>
      </c>
      <c r="B111" s="10">
        <v>221</v>
      </c>
      <c r="C111" s="11" t="s">
        <v>761</v>
      </c>
      <c r="D111" s="11" t="s">
        <v>762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510</v>
      </c>
      <c r="L111" s="11" t="s">
        <v>506</v>
      </c>
    </row>
    <row r="112" spans="1:12" ht="16.5" thickTop="1" thickBot="1" x14ac:dyDescent="0.3">
      <c r="A112" s="9" t="s">
        <v>541</v>
      </c>
      <c r="B112" s="10">
        <v>223</v>
      </c>
      <c r="C112" s="11" t="s">
        <v>763</v>
      </c>
      <c r="D112" s="11" t="s">
        <v>764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509</v>
      </c>
      <c r="L112" s="11" t="s">
        <v>511</v>
      </c>
    </row>
    <row r="113" spans="1:12" ht="16.5" thickTop="1" thickBot="1" x14ac:dyDescent="0.3">
      <c r="A113" s="9" t="s">
        <v>541</v>
      </c>
      <c r="B113" s="10">
        <v>225</v>
      </c>
      <c r="C113" s="11" t="s">
        <v>765</v>
      </c>
      <c r="D113" s="11" t="s">
        <v>766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510</v>
      </c>
      <c r="L113" s="11" t="s">
        <v>506</v>
      </c>
    </row>
    <row r="114" spans="1:12" ht="16.5" thickTop="1" thickBot="1" x14ac:dyDescent="0.3">
      <c r="A114" s="9" t="s">
        <v>541</v>
      </c>
      <c r="B114" s="10">
        <v>227</v>
      </c>
      <c r="C114" s="11" t="s">
        <v>767</v>
      </c>
      <c r="D114" s="11" t="s">
        <v>768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509</v>
      </c>
      <c r="L114" s="11" t="s">
        <v>506</v>
      </c>
    </row>
    <row r="115" spans="1:12" ht="16.5" thickTop="1" thickBot="1" x14ac:dyDescent="0.3">
      <c r="A115" s="9" t="s">
        <v>541</v>
      </c>
      <c r="B115" s="10">
        <v>229</v>
      </c>
      <c r="C115" s="11" t="s">
        <v>769</v>
      </c>
      <c r="D115" s="11" t="s">
        <v>770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510</v>
      </c>
      <c r="L115" s="11" t="s">
        <v>506</v>
      </c>
    </row>
    <row r="116" spans="1:12" ht="16.5" thickTop="1" thickBot="1" x14ac:dyDescent="0.3">
      <c r="A116" s="9" t="s">
        <v>541</v>
      </c>
      <c r="B116" s="10">
        <v>231</v>
      </c>
      <c r="C116" s="11" t="s">
        <v>771</v>
      </c>
      <c r="D116" s="11" t="s">
        <v>772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509</v>
      </c>
      <c r="L116" s="11" t="s">
        <v>511</v>
      </c>
    </row>
    <row r="117" spans="1:12" ht="16.5" thickTop="1" thickBot="1" x14ac:dyDescent="0.3">
      <c r="A117" s="9" t="s">
        <v>541</v>
      </c>
      <c r="B117" s="10">
        <v>233</v>
      </c>
      <c r="C117" s="11" t="s">
        <v>773</v>
      </c>
      <c r="D117" s="11" t="s">
        <v>774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509</v>
      </c>
      <c r="L117" s="11" t="s">
        <v>506</v>
      </c>
    </row>
    <row r="118" spans="1:12" ht="16.5" thickTop="1" thickBot="1" x14ac:dyDescent="0.3">
      <c r="A118" s="9" t="s">
        <v>541</v>
      </c>
      <c r="B118" s="10">
        <v>235</v>
      </c>
      <c r="C118" s="11" t="s">
        <v>775</v>
      </c>
      <c r="D118" s="11" t="s">
        <v>776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509</v>
      </c>
      <c r="L118" s="11" t="s">
        <v>506</v>
      </c>
    </row>
    <row r="119" spans="1:12" ht="16.5" thickTop="1" thickBot="1" x14ac:dyDescent="0.3">
      <c r="A119" s="9" t="s">
        <v>541</v>
      </c>
      <c r="B119" s="10">
        <v>237</v>
      </c>
      <c r="C119" s="11" t="s">
        <v>777</v>
      </c>
      <c r="D119" s="11" t="s">
        <v>778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505</v>
      </c>
      <c r="L119" s="11" t="s">
        <v>511</v>
      </c>
    </row>
    <row r="120" spans="1:12" ht="16.5" thickTop="1" thickBot="1" x14ac:dyDescent="0.3">
      <c r="A120" s="9" t="s">
        <v>541</v>
      </c>
      <c r="B120" s="10">
        <v>239</v>
      </c>
      <c r="C120" s="11" t="s">
        <v>779</v>
      </c>
      <c r="D120" s="11" t="s">
        <v>780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509</v>
      </c>
      <c r="L120" s="11" t="s">
        <v>506</v>
      </c>
    </row>
    <row r="121" spans="1:12" ht="16.5" thickTop="1" thickBot="1" x14ac:dyDescent="0.3">
      <c r="A121" s="9" t="s">
        <v>541</v>
      </c>
      <c r="B121" s="10">
        <v>241</v>
      </c>
      <c r="C121" s="11" t="s">
        <v>781</v>
      </c>
      <c r="D121" s="11" t="s">
        <v>782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510</v>
      </c>
      <c r="L121" s="11" t="s">
        <v>506</v>
      </c>
    </row>
    <row r="122" spans="1:12" ht="16.5" thickTop="1" thickBot="1" x14ac:dyDescent="0.3">
      <c r="A122" s="9" t="s">
        <v>541</v>
      </c>
      <c r="B122" s="10">
        <v>243</v>
      </c>
      <c r="C122" s="11" t="s">
        <v>783</v>
      </c>
      <c r="D122" s="11" t="s">
        <v>784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509</v>
      </c>
      <c r="L122" s="11" t="s">
        <v>511</v>
      </c>
    </row>
    <row r="123" spans="1:12" ht="16.5" thickTop="1" thickBot="1" x14ac:dyDescent="0.3">
      <c r="A123" s="9" t="s">
        <v>541</v>
      </c>
      <c r="B123" s="10">
        <v>245</v>
      </c>
      <c r="C123" s="11" t="s">
        <v>785</v>
      </c>
      <c r="D123" s="11" t="s">
        <v>786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509</v>
      </c>
      <c r="L123" s="11" t="s">
        <v>506</v>
      </c>
    </row>
    <row r="124" spans="1:12" ht="16.5" thickTop="1" thickBot="1" x14ac:dyDescent="0.3">
      <c r="A124" s="9" t="s">
        <v>541</v>
      </c>
      <c r="B124" s="10">
        <v>247</v>
      </c>
      <c r="C124" s="11" t="s">
        <v>787</v>
      </c>
      <c r="D124" s="11" t="s">
        <v>788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508</v>
      </c>
      <c r="L124" s="11" t="s">
        <v>506</v>
      </c>
    </row>
    <row r="125" spans="1:12" ht="16.5" thickTop="1" thickBot="1" x14ac:dyDescent="0.3">
      <c r="A125" s="9" t="s">
        <v>541</v>
      </c>
      <c r="B125" s="10">
        <v>249</v>
      </c>
      <c r="C125" s="11" t="s">
        <v>789</v>
      </c>
      <c r="D125" s="11" t="s">
        <v>790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509</v>
      </c>
      <c r="L125" s="11" t="s">
        <v>511</v>
      </c>
    </row>
    <row r="126" spans="1:12" ht="16.5" thickTop="1" thickBot="1" x14ac:dyDescent="0.3">
      <c r="A126" s="9" t="s">
        <v>541</v>
      </c>
      <c r="B126" s="10">
        <v>251</v>
      </c>
      <c r="C126" s="11" t="s">
        <v>791</v>
      </c>
      <c r="D126" s="11" t="s">
        <v>792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509</v>
      </c>
      <c r="L126" s="11" t="s">
        <v>506</v>
      </c>
    </row>
    <row r="127" spans="1:12" ht="16.5" thickTop="1" thickBot="1" x14ac:dyDescent="0.3">
      <c r="A127" s="9" t="s">
        <v>541</v>
      </c>
      <c r="B127" s="10">
        <v>253</v>
      </c>
      <c r="C127" s="11" t="s">
        <v>793</v>
      </c>
      <c r="D127" s="11" t="s">
        <v>794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510</v>
      </c>
      <c r="L127" s="11" t="s">
        <v>511</v>
      </c>
    </row>
    <row r="128" spans="1:12" ht="16.5" thickTop="1" thickBot="1" x14ac:dyDescent="0.3">
      <c r="A128" s="9" t="s">
        <v>541</v>
      </c>
      <c r="B128" s="10">
        <v>255</v>
      </c>
      <c r="C128" s="11" t="s">
        <v>795</v>
      </c>
      <c r="D128" s="11" t="s">
        <v>796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508</v>
      </c>
      <c r="L128" s="11" t="s">
        <v>506</v>
      </c>
    </row>
    <row r="129" spans="1:12" ht="16.5" thickTop="1" thickBot="1" x14ac:dyDescent="0.3">
      <c r="A129" s="9" t="s">
        <v>541</v>
      </c>
      <c r="B129" s="10">
        <v>257</v>
      </c>
      <c r="C129" s="11" t="s">
        <v>797</v>
      </c>
      <c r="D129" s="11" t="s">
        <v>798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509</v>
      </c>
      <c r="L129" s="11" t="s">
        <v>511</v>
      </c>
    </row>
    <row r="130" spans="1:12" ht="16.5" thickTop="1" thickBot="1" x14ac:dyDescent="0.3">
      <c r="A130" s="9" t="s">
        <v>541</v>
      </c>
      <c r="B130" s="10">
        <v>259</v>
      </c>
      <c r="C130" s="11" t="s">
        <v>799</v>
      </c>
      <c r="D130" s="11" t="s">
        <v>800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509</v>
      </c>
      <c r="L130" s="11" t="s">
        <v>506</v>
      </c>
    </row>
    <row r="131" spans="1:12" ht="16.5" thickTop="1" thickBot="1" x14ac:dyDescent="0.3">
      <c r="A131" s="9" t="s">
        <v>541</v>
      </c>
      <c r="B131" s="10">
        <v>261</v>
      </c>
      <c r="C131" s="11" t="s">
        <v>801</v>
      </c>
      <c r="D131" s="11" t="s">
        <v>802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509</v>
      </c>
      <c r="L131" s="11" t="s">
        <v>506</v>
      </c>
    </row>
    <row r="132" spans="1:12" ht="16.5" thickTop="1" thickBot="1" x14ac:dyDescent="0.3">
      <c r="A132" s="9" t="s">
        <v>541</v>
      </c>
      <c r="B132" s="10">
        <v>263</v>
      </c>
      <c r="C132" s="11" t="s">
        <v>803</v>
      </c>
      <c r="D132" s="11" t="s">
        <v>530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505</v>
      </c>
      <c r="L132" s="11" t="s">
        <v>506</v>
      </c>
    </row>
    <row r="133" spans="1:12" ht="16.5" thickTop="1" thickBot="1" x14ac:dyDescent="0.3">
      <c r="A133" s="9" t="s">
        <v>541</v>
      </c>
      <c r="B133" s="10">
        <v>265</v>
      </c>
      <c r="C133" s="11" t="s">
        <v>804</v>
      </c>
      <c r="D133" s="11" t="s">
        <v>805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509</v>
      </c>
      <c r="L133" s="11" t="s">
        <v>511</v>
      </c>
    </row>
    <row r="134" spans="1:12" ht="16.5" thickTop="1" thickBot="1" x14ac:dyDescent="0.3">
      <c r="A134" s="9" t="s">
        <v>541</v>
      </c>
      <c r="B134" s="10">
        <v>267</v>
      </c>
      <c r="C134" s="11" t="s">
        <v>806</v>
      </c>
      <c r="D134" s="11" t="s">
        <v>807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509</v>
      </c>
      <c r="L134" s="11" t="s">
        <v>511</v>
      </c>
    </row>
    <row r="135" spans="1:12" ht="16.5" thickTop="1" thickBot="1" x14ac:dyDescent="0.3">
      <c r="A135" s="9" t="s">
        <v>541</v>
      </c>
      <c r="B135" s="10">
        <v>269</v>
      </c>
      <c r="C135" s="11" t="s">
        <v>808</v>
      </c>
      <c r="D135" s="11" t="s">
        <v>809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507</v>
      </c>
      <c r="L135" s="11" t="s">
        <v>506</v>
      </c>
    </row>
    <row r="136" spans="1:12" ht="16.5" thickTop="1" thickBot="1" x14ac:dyDescent="0.3">
      <c r="A136" s="9" t="s">
        <v>541</v>
      </c>
      <c r="B136" s="10">
        <v>271</v>
      </c>
      <c r="C136" s="11" t="s">
        <v>810</v>
      </c>
      <c r="D136" s="11" t="s">
        <v>811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509</v>
      </c>
      <c r="L136" s="11" t="s">
        <v>511</v>
      </c>
    </row>
    <row r="137" spans="1:12" ht="16.5" thickTop="1" thickBot="1" x14ac:dyDescent="0.3">
      <c r="A137" s="9" t="s">
        <v>541</v>
      </c>
      <c r="B137" s="10">
        <v>273</v>
      </c>
      <c r="C137" s="11" t="s">
        <v>812</v>
      </c>
      <c r="D137" s="11" t="s">
        <v>813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509</v>
      </c>
      <c r="L137" s="11" t="s">
        <v>506</v>
      </c>
    </row>
    <row r="138" spans="1:12" ht="16.5" thickTop="1" thickBot="1" x14ac:dyDescent="0.3">
      <c r="A138" s="9" t="s">
        <v>541</v>
      </c>
      <c r="B138" s="10">
        <v>275</v>
      </c>
      <c r="C138" s="11" t="s">
        <v>814</v>
      </c>
      <c r="D138" s="11" t="s">
        <v>815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505</v>
      </c>
      <c r="L138" s="11" t="s">
        <v>506</v>
      </c>
    </row>
    <row r="139" spans="1:12" ht="16.5" thickTop="1" thickBot="1" x14ac:dyDescent="0.3">
      <c r="A139" s="9" t="s">
        <v>541</v>
      </c>
      <c r="B139" s="10">
        <v>278</v>
      </c>
      <c r="C139" s="11" t="s">
        <v>816</v>
      </c>
      <c r="D139" s="11" t="s">
        <v>817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509</v>
      </c>
      <c r="L139" s="11" t="s">
        <v>511</v>
      </c>
    </row>
    <row r="140" spans="1:12" ht="16.5" thickTop="1" thickBot="1" x14ac:dyDescent="0.3">
      <c r="A140" s="9" t="s">
        <v>541</v>
      </c>
      <c r="B140" s="10">
        <v>279</v>
      </c>
      <c r="C140" s="11" t="s">
        <v>818</v>
      </c>
      <c r="D140" s="11" t="s">
        <v>819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509</v>
      </c>
      <c r="L140" s="11" t="s">
        <v>506</v>
      </c>
    </row>
    <row r="141" spans="1:12" ht="16.5" thickTop="1" thickBot="1" x14ac:dyDescent="0.3">
      <c r="A141" s="9" t="s">
        <v>541</v>
      </c>
      <c r="B141" s="10">
        <v>281</v>
      </c>
      <c r="C141" s="11" t="s">
        <v>820</v>
      </c>
      <c r="D141" s="11" t="s">
        <v>821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505</v>
      </c>
      <c r="L141" s="11" t="s">
        <v>511</v>
      </c>
    </row>
    <row r="142" spans="1:12" ht="16.5" thickTop="1" thickBot="1" x14ac:dyDescent="0.3">
      <c r="A142" s="9" t="s">
        <v>541</v>
      </c>
      <c r="B142" s="10">
        <v>284</v>
      </c>
      <c r="C142" s="11" t="s">
        <v>822</v>
      </c>
      <c r="D142" s="11" t="s">
        <v>823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509</v>
      </c>
      <c r="L142" s="11" t="s">
        <v>506</v>
      </c>
    </row>
    <row r="143" spans="1:12" ht="16.5" thickTop="1" thickBot="1" x14ac:dyDescent="0.3">
      <c r="A143" s="9" t="s">
        <v>541</v>
      </c>
      <c r="B143" s="10">
        <v>285</v>
      </c>
      <c r="C143" s="11" t="s">
        <v>824</v>
      </c>
      <c r="D143" s="11" t="s">
        <v>825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510</v>
      </c>
      <c r="L143" s="11" t="s">
        <v>506</v>
      </c>
    </row>
    <row r="144" spans="1:12" ht="16.5" thickTop="1" thickBot="1" x14ac:dyDescent="0.3">
      <c r="A144" s="9" t="s">
        <v>541</v>
      </c>
      <c r="B144" s="10">
        <v>287</v>
      </c>
      <c r="C144" s="11" t="s">
        <v>826</v>
      </c>
      <c r="D144" s="11" t="s">
        <v>827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508</v>
      </c>
      <c r="L144" s="11" t="s">
        <v>511</v>
      </c>
    </row>
    <row r="145" spans="1:12" ht="16.5" thickTop="1" thickBot="1" x14ac:dyDescent="0.3">
      <c r="A145" s="9" t="s">
        <v>541</v>
      </c>
      <c r="B145" s="10">
        <v>289</v>
      </c>
      <c r="C145" s="11" t="s">
        <v>828</v>
      </c>
      <c r="D145" s="11" t="s">
        <v>829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509</v>
      </c>
      <c r="L145" s="11" t="s">
        <v>506</v>
      </c>
    </row>
    <row r="146" spans="1:12" ht="16.5" thickTop="1" thickBot="1" x14ac:dyDescent="0.3">
      <c r="A146" s="9" t="s">
        <v>541</v>
      </c>
      <c r="B146" s="10">
        <v>291</v>
      </c>
      <c r="C146" s="11" t="s">
        <v>830</v>
      </c>
      <c r="D146" s="11" t="s">
        <v>831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509</v>
      </c>
      <c r="L146" s="11" t="s">
        <v>506</v>
      </c>
    </row>
    <row r="147" spans="1:12" ht="16.5" thickTop="1" thickBot="1" x14ac:dyDescent="0.3">
      <c r="A147" s="9" t="s">
        <v>541</v>
      </c>
      <c r="B147" s="10">
        <v>294</v>
      </c>
      <c r="C147" s="11" t="s">
        <v>832</v>
      </c>
      <c r="D147" s="11" t="s">
        <v>833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509</v>
      </c>
      <c r="L147" s="11" t="s">
        <v>506</v>
      </c>
    </row>
    <row r="148" spans="1:12" ht="16.5" thickTop="1" thickBot="1" x14ac:dyDescent="0.3">
      <c r="A148" s="9" t="s">
        <v>541</v>
      </c>
      <c r="B148" s="10">
        <v>295</v>
      </c>
      <c r="C148" s="11" t="s">
        <v>834</v>
      </c>
      <c r="D148" s="11" t="s">
        <v>835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505</v>
      </c>
      <c r="L148" s="11" t="s">
        <v>511</v>
      </c>
    </row>
    <row r="149" spans="1:12" ht="16.5" thickTop="1" thickBot="1" x14ac:dyDescent="0.3">
      <c r="A149" s="9" t="s">
        <v>541</v>
      </c>
      <c r="B149" s="10">
        <v>297</v>
      </c>
      <c r="C149" s="11" t="s">
        <v>836</v>
      </c>
      <c r="D149" s="11" t="s">
        <v>837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509</v>
      </c>
      <c r="L149" s="11" t="s">
        <v>506</v>
      </c>
    </row>
    <row r="150" spans="1:12" ht="16.5" thickTop="1" thickBot="1" x14ac:dyDescent="0.3">
      <c r="A150" s="9" t="s">
        <v>541</v>
      </c>
      <c r="B150" s="10">
        <v>300</v>
      </c>
      <c r="C150" s="11" t="s">
        <v>838</v>
      </c>
      <c r="D150" s="11" t="s">
        <v>839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510</v>
      </c>
      <c r="L150" s="11" t="s">
        <v>506</v>
      </c>
    </row>
    <row r="151" spans="1:12" ht="16.5" thickTop="1" thickBot="1" x14ac:dyDescent="0.3">
      <c r="A151" s="9" t="s">
        <v>541</v>
      </c>
      <c r="B151" s="10">
        <v>302</v>
      </c>
      <c r="C151" s="11" t="s">
        <v>840</v>
      </c>
      <c r="D151" s="11" t="s">
        <v>841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509</v>
      </c>
      <c r="L151" s="11" t="s">
        <v>511</v>
      </c>
    </row>
    <row r="152" spans="1:12" ht="16.5" thickTop="1" thickBot="1" x14ac:dyDescent="0.3">
      <c r="A152" s="9" t="s">
        <v>541</v>
      </c>
      <c r="B152" s="10">
        <v>303</v>
      </c>
      <c r="C152" s="11" t="s">
        <v>842</v>
      </c>
      <c r="D152" s="11" t="s">
        <v>843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509</v>
      </c>
      <c r="L152" s="11" t="s">
        <v>506</v>
      </c>
    </row>
    <row r="153" spans="1:12" ht="16.5" thickTop="1" thickBot="1" x14ac:dyDescent="0.3">
      <c r="A153" s="9" t="s">
        <v>541</v>
      </c>
      <c r="B153" s="10">
        <v>305</v>
      </c>
      <c r="C153" s="11" t="s">
        <v>844</v>
      </c>
      <c r="D153" s="11" t="s">
        <v>845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505</v>
      </c>
      <c r="L153" s="11" t="s">
        <v>506</v>
      </c>
    </row>
    <row r="154" spans="1:12" ht="16.5" thickTop="1" thickBot="1" x14ac:dyDescent="0.3">
      <c r="A154" s="9" t="s">
        <v>541</v>
      </c>
      <c r="B154" s="10">
        <v>307</v>
      </c>
      <c r="C154" s="11" t="s">
        <v>846</v>
      </c>
      <c r="D154" s="11" t="s">
        <v>531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509</v>
      </c>
      <c r="L154" s="11" t="s">
        <v>511</v>
      </c>
    </row>
    <row r="155" spans="1:12" ht="16.5" thickTop="1" thickBot="1" x14ac:dyDescent="0.3">
      <c r="A155" s="9" t="s">
        <v>541</v>
      </c>
      <c r="B155" s="10">
        <v>309</v>
      </c>
      <c r="C155" s="11" t="s">
        <v>847</v>
      </c>
      <c r="D155" s="11" t="s">
        <v>848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509</v>
      </c>
      <c r="L155" s="11" t="s">
        <v>511</v>
      </c>
    </row>
    <row r="156" spans="1:12" ht="16.5" thickTop="1" thickBot="1" x14ac:dyDescent="0.3">
      <c r="A156" s="9" t="s">
        <v>541</v>
      </c>
      <c r="B156" s="10">
        <v>311</v>
      </c>
      <c r="C156" s="11" t="s">
        <v>849</v>
      </c>
      <c r="D156" s="11" t="s">
        <v>850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509</v>
      </c>
      <c r="L156" s="11" t="s">
        <v>506</v>
      </c>
    </row>
    <row r="157" spans="1:12" ht="16.5" thickTop="1" thickBot="1" x14ac:dyDescent="0.3">
      <c r="A157" s="9" t="s">
        <v>541</v>
      </c>
      <c r="B157" s="10">
        <v>313</v>
      </c>
      <c r="C157" s="11" t="s">
        <v>851</v>
      </c>
      <c r="D157" s="11" t="s">
        <v>852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510</v>
      </c>
      <c r="L157" s="11" t="s">
        <v>506</v>
      </c>
    </row>
    <row r="158" spans="1:12" ht="16.5" thickTop="1" thickBot="1" x14ac:dyDescent="0.3">
      <c r="A158" s="9" t="s">
        <v>541</v>
      </c>
      <c r="B158" s="10">
        <v>315</v>
      </c>
      <c r="C158" s="11" t="s">
        <v>853</v>
      </c>
      <c r="D158" s="11" t="s">
        <v>854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510</v>
      </c>
      <c r="L158" s="11" t="s">
        <v>506</v>
      </c>
    </row>
    <row r="159" spans="1:12" ht="16.5" thickTop="1" thickBot="1" x14ac:dyDescent="0.3">
      <c r="A159" s="9" t="s">
        <v>541</v>
      </c>
      <c r="B159" s="10">
        <v>317</v>
      </c>
      <c r="C159" s="11" t="s">
        <v>855</v>
      </c>
      <c r="D159" s="11" t="s">
        <v>856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509</v>
      </c>
      <c r="L159" s="11" t="s">
        <v>511</v>
      </c>
    </row>
    <row r="160" spans="1:12" ht="16.5" thickTop="1" thickBot="1" x14ac:dyDescent="0.3">
      <c r="A160" s="9" t="s">
        <v>541</v>
      </c>
      <c r="B160" s="10">
        <v>319</v>
      </c>
      <c r="C160" s="11" t="s">
        <v>857</v>
      </c>
      <c r="D160" s="11" t="s">
        <v>858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509</v>
      </c>
      <c r="L160" s="11" t="s">
        <v>511</v>
      </c>
    </row>
    <row r="161" spans="1:12" ht="16.5" thickTop="1" thickBot="1" x14ac:dyDescent="0.3">
      <c r="A161" s="9" t="s">
        <v>541</v>
      </c>
      <c r="B161" s="10">
        <v>321</v>
      </c>
      <c r="C161" s="11" t="s">
        <v>859</v>
      </c>
      <c r="D161" s="11" t="s">
        <v>860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505</v>
      </c>
      <c r="L161" s="11" t="s">
        <v>511</v>
      </c>
    </row>
    <row r="162" spans="1:12" ht="16.5" thickTop="1" thickBot="1" x14ac:dyDescent="0.3">
      <c r="A162" s="9" t="s">
        <v>541</v>
      </c>
      <c r="B162" s="10">
        <v>323</v>
      </c>
      <c r="C162" s="11" t="s">
        <v>861</v>
      </c>
      <c r="D162" s="11" t="s">
        <v>862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509</v>
      </c>
      <c r="L162" s="11" t="s">
        <v>511</v>
      </c>
    </row>
    <row r="163" spans="1:12" ht="16.5" thickTop="1" thickBot="1" x14ac:dyDescent="0.3">
      <c r="A163" s="9" t="s">
        <v>541</v>
      </c>
      <c r="B163" s="10">
        <v>325</v>
      </c>
      <c r="C163" s="11" t="s">
        <v>863</v>
      </c>
      <c r="D163" s="11" t="s">
        <v>864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509</v>
      </c>
      <c r="L163" s="11" t="s">
        <v>511</v>
      </c>
    </row>
    <row r="164" spans="1:12" ht="16.5" thickTop="1" thickBot="1" x14ac:dyDescent="0.3">
      <c r="A164" s="9" t="s">
        <v>541</v>
      </c>
      <c r="B164" s="10">
        <v>327</v>
      </c>
      <c r="C164" s="11" t="s">
        <v>865</v>
      </c>
      <c r="D164" s="11" t="s">
        <v>866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509</v>
      </c>
      <c r="L164" s="11" t="s">
        <v>511</v>
      </c>
    </row>
    <row r="165" spans="1:12" ht="16.5" thickTop="1" thickBot="1" x14ac:dyDescent="0.3">
      <c r="A165" s="9" t="s">
        <v>541</v>
      </c>
      <c r="B165" s="10">
        <v>329</v>
      </c>
      <c r="C165" s="11" t="s">
        <v>867</v>
      </c>
      <c r="D165" s="11" t="s">
        <v>868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509</v>
      </c>
      <c r="L165" s="11" t="s">
        <v>506</v>
      </c>
    </row>
    <row r="166" spans="1:12" ht="16.5" thickTop="1" thickBot="1" x14ac:dyDescent="0.3">
      <c r="A166" s="9" t="s">
        <v>541</v>
      </c>
      <c r="B166" s="10">
        <v>331</v>
      </c>
      <c r="C166" s="11" t="s">
        <v>869</v>
      </c>
      <c r="D166" s="11" t="s">
        <v>870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509</v>
      </c>
      <c r="L166" s="11" t="s">
        <v>506</v>
      </c>
    </row>
    <row r="167" spans="1:12" ht="16.5" thickTop="1" thickBot="1" x14ac:dyDescent="0.3">
      <c r="A167" s="9" t="s">
        <v>541</v>
      </c>
      <c r="B167" s="10">
        <v>333</v>
      </c>
      <c r="C167" s="11" t="s">
        <v>871</v>
      </c>
      <c r="D167" s="11" t="s">
        <v>872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508</v>
      </c>
      <c r="L167" s="11" t="s">
        <v>506</v>
      </c>
    </row>
    <row r="168" spans="1:12" ht="16.5" thickTop="1" thickBot="1" x14ac:dyDescent="0.3">
      <c r="A168" s="9" t="s">
        <v>541</v>
      </c>
      <c r="B168" s="10">
        <v>335</v>
      </c>
      <c r="C168" s="11" t="s">
        <v>873</v>
      </c>
      <c r="D168" s="11" t="s">
        <v>874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509</v>
      </c>
      <c r="L168" s="11" t="s">
        <v>511</v>
      </c>
    </row>
    <row r="169" spans="1:12" ht="16.5" thickTop="1" thickBot="1" x14ac:dyDescent="0.3">
      <c r="A169" s="9" t="s">
        <v>541</v>
      </c>
      <c r="B169" s="10">
        <v>337</v>
      </c>
      <c r="C169" s="11" t="s">
        <v>875</v>
      </c>
      <c r="D169" s="11" t="s">
        <v>876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505</v>
      </c>
      <c r="L169" s="11" t="s">
        <v>506</v>
      </c>
    </row>
    <row r="170" spans="1:12" ht="16.5" thickTop="1" thickBot="1" x14ac:dyDescent="0.3">
      <c r="A170" s="9" t="s">
        <v>541</v>
      </c>
      <c r="B170" s="10">
        <v>339</v>
      </c>
      <c r="C170" s="11" t="s">
        <v>877</v>
      </c>
      <c r="D170" s="11" t="s">
        <v>878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509</v>
      </c>
      <c r="L170" s="11" t="s">
        <v>511</v>
      </c>
    </row>
    <row r="171" spans="1:12" ht="16.5" thickTop="1" thickBot="1" x14ac:dyDescent="0.3">
      <c r="A171" s="9" t="s">
        <v>541</v>
      </c>
      <c r="B171" s="10">
        <v>341</v>
      </c>
      <c r="C171" s="11" t="s">
        <v>879</v>
      </c>
      <c r="D171" s="11" t="s">
        <v>880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509</v>
      </c>
      <c r="L171" s="11" t="s">
        <v>506</v>
      </c>
    </row>
    <row r="172" spans="1:12" ht="16.5" thickTop="1" thickBot="1" x14ac:dyDescent="0.3">
      <c r="A172" s="9" t="s">
        <v>541</v>
      </c>
      <c r="B172" s="10">
        <v>343</v>
      </c>
      <c r="C172" s="11" t="s">
        <v>881</v>
      </c>
      <c r="D172" s="11" t="s">
        <v>882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510</v>
      </c>
      <c r="L172" s="11" t="s">
        <v>506</v>
      </c>
    </row>
    <row r="173" spans="1:12" ht="16.5" thickTop="1" thickBot="1" x14ac:dyDescent="0.3">
      <c r="A173" s="9" t="s">
        <v>541</v>
      </c>
      <c r="B173" s="10">
        <v>345</v>
      </c>
      <c r="C173" s="11" t="s">
        <v>883</v>
      </c>
      <c r="D173" s="11" t="s">
        <v>884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509</v>
      </c>
      <c r="L173" s="11" t="s">
        <v>506</v>
      </c>
    </row>
    <row r="174" spans="1:12" ht="16.5" thickTop="1" thickBot="1" x14ac:dyDescent="0.3">
      <c r="A174" s="9" t="s">
        <v>541</v>
      </c>
      <c r="B174" s="10">
        <v>347</v>
      </c>
      <c r="C174" s="11" t="s">
        <v>885</v>
      </c>
      <c r="D174" s="11" t="s">
        <v>886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510</v>
      </c>
      <c r="L174" s="11" t="s">
        <v>506</v>
      </c>
    </row>
    <row r="175" spans="1:12" ht="16.5" thickTop="1" thickBot="1" x14ac:dyDescent="0.3">
      <c r="A175" s="9" t="s">
        <v>541</v>
      </c>
      <c r="B175" s="10">
        <v>349</v>
      </c>
      <c r="C175" s="11" t="s">
        <v>887</v>
      </c>
      <c r="D175" s="11" t="s">
        <v>888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509</v>
      </c>
      <c r="L175" s="11" t="s">
        <v>511</v>
      </c>
    </row>
    <row r="176" spans="1:12" ht="16.5" thickTop="1" thickBot="1" x14ac:dyDescent="0.3">
      <c r="A176" s="9" t="s">
        <v>541</v>
      </c>
      <c r="B176" s="10">
        <v>352</v>
      </c>
      <c r="C176" s="11" t="s">
        <v>889</v>
      </c>
      <c r="D176" s="11" t="s">
        <v>890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509</v>
      </c>
      <c r="L176" s="11" t="s">
        <v>506</v>
      </c>
    </row>
    <row r="177" spans="1:12" ht="16.5" thickTop="1" thickBot="1" x14ac:dyDescent="0.3">
      <c r="A177" s="9" t="s">
        <v>541</v>
      </c>
      <c r="B177" s="10">
        <v>353</v>
      </c>
      <c r="C177" s="11" t="s">
        <v>891</v>
      </c>
      <c r="D177" s="11" t="s">
        <v>892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509</v>
      </c>
      <c r="L177" s="11" t="s">
        <v>511</v>
      </c>
    </row>
    <row r="178" spans="1:12" ht="16.5" thickTop="1" thickBot="1" x14ac:dyDescent="0.3">
      <c r="A178" s="9" t="s">
        <v>541</v>
      </c>
      <c r="B178" s="10">
        <v>355</v>
      </c>
      <c r="C178" s="11" t="s">
        <v>893</v>
      </c>
      <c r="D178" s="11" t="s">
        <v>894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509</v>
      </c>
      <c r="L178" s="11" t="s">
        <v>506</v>
      </c>
    </row>
    <row r="179" spans="1:12" ht="16.5" thickTop="1" thickBot="1" x14ac:dyDescent="0.3">
      <c r="A179" s="9" t="s">
        <v>541</v>
      </c>
      <c r="B179" s="10">
        <v>358</v>
      </c>
      <c r="C179" s="11" t="s">
        <v>895</v>
      </c>
      <c r="D179" s="11" t="s">
        <v>896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505</v>
      </c>
      <c r="L179" s="11" t="s">
        <v>506</v>
      </c>
    </row>
    <row r="180" spans="1:12" ht="16.5" thickTop="1" thickBot="1" x14ac:dyDescent="0.3">
      <c r="A180" s="9" t="s">
        <v>541</v>
      </c>
      <c r="B180" s="10">
        <v>360</v>
      </c>
      <c r="C180" s="11" t="s">
        <v>897</v>
      </c>
      <c r="D180" s="11" t="s">
        <v>898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509</v>
      </c>
      <c r="L180" s="11" t="s">
        <v>511</v>
      </c>
    </row>
    <row r="181" spans="1:12" ht="16.5" thickTop="1" thickBot="1" x14ac:dyDescent="0.3">
      <c r="A181" s="9" t="s">
        <v>541</v>
      </c>
      <c r="B181" s="10">
        <v>362</v>
      </c>
      <c r="C181" s="11" t="s">
        <v>899</v>
      </c>
      <c r="D181" s="11" t="s">
        <v>900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505</v>
      </c>
      <c r="L181" s="11" t="s">
        <v>506</v>
      </c>
    </row>
    <row r="182" spans="1:12" ht="16.5" thickTop="1" thickBot="1" x14ac:dyDescent="0.3">
      <c r="A182" s="9" t="s">
        <v>541</v>
      </c>
      <c r="B182" s="10">
        <v>363</v>
      </c>
      <c r="C182" s="11" t="s">
        <v>901</v>
      </c>
      <c r="D182" s="11" t="s">
        <v>902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509</v>
      </c>
      <c r="L182" s="11" t="s">
        <v>511</v>
      </c>
    </row>
    <row r="183" spans="1:12" ht="16.5" thickTop="1" thickBot="1" x14ac:dyDescent="0.3">
      <c r="A183" s="9" t="s">
        <v>541</v>
      </c>
      <c r="B183" s="10">
        <v>366</v>
      </c>
      <c r="C183" s="11" t="s">
        <v>903</v>
      </c>
      <c r="D183" s="11" t="s">
        <v>904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510</v>
      </c>
      <c r="L183" s="11" t="s">
        <v>506</v>
      </c>
    </row>
    <row r="184" spans="1:12" ht="16.5" thickTop="1" thickBot="1" x14ac:dyDescent="0.3">
      <c r="A184" s="9" t="s">
        <v>541</v>
      </c>
      <c r="B184" s="10">
        <v>368</v>
      </c>
      <c r="C184" s="11" t="s">
        <v>905</v>
      </c>
      <c r="D184" s="11" t="s">
        <v>522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505</v>
      </c>
      <c r="L184" s="11" t="s">
        <v>506</v>
      </c>
    </row>
    <row r="185" spans="1:12" ht="16.5" thickTop="1" thickBot="1" x14ac:dyDescent="0.3">
      <c r="A185" s="9" t="s">
        <v>541</v>
      </c>
      <c r="B185" s="10">
        <v>369</v>
      </c>
      <c r="C185" s="11" t="s">
        <v>906</v>
      </c>
      <c r="D185" s="11" t="s">
        <v>907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510</v>
      </c>
      <c r="L185" s="11" t="s">
        <v>511</v>
      </c>
    </row>
    <row r="186" spans="1:12" ht="16.5" thickTop="1" thickBot="1" x14ac:dyDescent="0.3">
      <c r="A186" s="9" t="s">
        <v>541</v>
      </c>
      <c r="B186" s="10">
        <v>371</v>
      </c>
      <c r="C186" s="11" t="s">
        <v>908</v>
      </c>
      <c r="D186" s="11" t="s">
        <v>909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510</v>
      </c>
      <c r="L186" s="11" t="s">
        <v>506</v>
      </c>
    </row>
    <row r="187" spans="1:12" ht="16.5" thickTop="1" thickBot="1" x14ac:dyDescent="0.3">
      <c r="A187" s="9" t="s">
        <v>541</v>
      </c>
      <c r="B187" s="10">
        <v>373</v>
      </c>
      <c r="C187" s="11" t="s">
        <v>910</v>
      </c>
      <c r="D187" s="11" t="s">
        <v>911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508</v>
      </c>
      <c r="L187" s="11" t="s">
        <v>506</v>
      </c>
    </row>
    <row r="188" spans="1:12" ht="16.5" thickTop="1" thickBot="1" x14ac:dyDescent="0.3">
      <c r="A188" s="9" t="s">
        <v>541</v>
      </c>
      <c r="B188" s="10">
        <v>374</v>
      </c>
      <c r="C188" s="11" t="s">
        <v>912</v>
      </c>
      <c r="D188" s="11" t="s">
        <v>913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505</v>
      </c>
      <c r="L188" s="11" t="s">
        <v>506</v>
      </c>
    </row>
    <row r="189" spans="1:12" ht="16.5" thickTop="1" thickBot="1" x14ac:dyDescent="0.3">
      <c r="A189" s="9" t="s">
        <v>541</v>
      </c>
      <c r="B189" s="10">
        <v>377</v>
      </c>
      <c r="C189" s="11" t="s">
        <v>914</v>
      </c>
      <c r="D189" s="11" t="s">
        <v>915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510</v>
      </c>
      <c r="L189" s="11" t="s">
        <v>506</v>
      </c>
    </row>
    <row r="190" spans="1:12" ht="16.5" thickTop="1" thickBot="1" x14ac:dyDescent="0.3">
      <c r="A190" s="9" t="s">
        <v>541</v>
      </c>
      <c r="B190" s="10">
        <v>379</v>
      </c>
      <c r="C190" s="11" t="s">
        <v>916</v>
      </c>
      <c r="D190" s="11" t="s">
        <v>917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509</v>
      </c>
      <c r="L190" s="11" t="s">
        <v>511</v>
      </c>
    </row>
    <row r="191" spans="1:12" ht="16.5" thickTop="1" thickBot="1" x14ac:dyDescent="0.3">
      <c r="A191" s="9" t="s">
        <v>541</v>
      </c>
      <c r="B191" s="10">
        <v>380</v>
      </c>
      <c r="C191" s="11" t="s">
        <v>918</v>
      </c>
      <c r="D191" s="11" t="s">
        <v>919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509</v>
      </c>
      <c r="L191" s="11" t="s">
        <v>506</v>
      </c>
    </row>
    <row r="192" spans="1:12" ht="16.5" thickTop="1" thickBot="1" x14ac:dyDescent="0.3">
      <c r="A192" s="9" t="s">
        <v>541</v>
      </c>
      <c r="B192" s="10">
        <v>382</v>
      </c>
      <c r="C192" s="11" t="s">
        <v>920</v>
      </c>
      <c r="D192" s="11" t="s">
        <v>921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510</v>
      </c>
      <c r="L192" s="11" t="s">
        <v>506</v>
      </c>
    </row>
    <row r="193" spans="1:12" ht="16.5" thickTop="1" thickBot="1" x14ac:dyDescent="0.3">
      <c r="A193" s="9" t="s">
        <v>541</v>
      </c>
      <c r="B193" s="10">
        <v>385</v>
      </c>
      <c r="C193" s="11" t="s">
        <v>922</v>
      </c>
      <c r="D193" s="11" t="s">
        <v>923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509</v>
      </c>
      <c r="L193" s="11" t="s">
        <v>506</v>
      </c>
    </row>
    <row r="194" spans="1:12" ht="16.5" thickTop="1" thickBot="1" x14ac:dyDescent="0.3">
      <c r="A194" s="9" t="s">
        <v>541</v>
      </c>
      <c r="B194" s="10">
        <v>387</v>
      </c>
      <c r="C194" s="11" t="s">
        <v>924</v>
      </c>
      <c r="D194" s="11" t="s">
        <v>925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510</v>
      </c>
      <c r="L194" s="11" t="s">
        <v>506</v>
      </c>
    </row>
    <row r="195" spans="1:12" ht="16.5" thickTop="1" thickBot="1" x14ac:dyDescent="0.3">
      <c r="A195" s="9" t="s">
        <v>541</v>
      </c>
      <c r="B195" s="10">
        <v>388</v>
      </c>
      <c r="C195" s="11" t="s">
        <v>926</v>
      </c>
      <c r="D195" s="11" t="s">
        <v>927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505</v>
      </c>
      <c r="L195" s="11" t="s">
        <v>506</v>
      </c>
    </row>
    <row r="196" spans="1:12" ht="16.5" thickTop="1" thickBot="1" x14ac:dyDescent="0.3">
      <c r="A196" s="9" t="s">
        <v>541</v>
      </c>
      <c r="B196" s="10">
        <v>390</v>
      </c>
      <c r="C196" s="11" t="s">
        <v>928</v>
      </c>
      <c r="D196" s="11" t="s">
        <v>929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509</v>
      </c>
      <c r="L196" s="11" t="s">
        <v>511</v>
      </c>
    </row>
    <row r="197" spans="1:12" ht="16.5" thickTop="1" thickBot="1" x14ac:dyDescent="0.3">
      <c r="A197" s="9" t="s">
        <v>541</v>
      </c>
      <c r="B197" s="10">
        <v>392</v>
      </c>
      <c r="C197" s="11" t="s">
        <v>930</v>
      </c>
      <c r="D197" s="11" t="s">
        <v>931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509</v>
      </c>
      <c r="L197" s="11" t="s">
        <v>506</v>
      </c>
    </row>
    <row r="198" spans="1:12" ht="16.5" thickTop="1" thickBot="1" x14ac:dyDescent="0.3">
      <c r="A198" s="9" t="s">
        <v>541</v>
      </c>
      <c r="B198" s="10">
        <v>394</v>
      </c>
      <c r="C198" s="11" t="s">
        <v>932</v>
      </c>
      <c r="D198" s="11" t="s">
        <v>933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507</v>
      </c>
      <c r="L198" s="11" t="s">
        <v>506</v>
      </c>
    </row>
    <row r="199" spans="1:12" ht="16.5" thickTop="1" thickBot="1" x14ac:dyDescent="0.3">
      <c r="A199" s="9" t="s">
        <v>541</v>
      </c>
      <c r="B199" s="10">
        <v>396</v>
      </c>
      <c r="C199" s="11" t="s">
        <v>934</v>
      </c>
      <c r="D199" s="11" t="s">
        <v>935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505</v>
      </c>
      <c r="L199" s="11" t="s">
        <v>506</v>
      </c>
    </row>
    <row r="200" spans="1:12" ht="16.5" thickTop="1" thickBot="1" x14ac:dyDescent="0.3">
      <c r="A200" s="9" t="s">
        <v>541</v>
      </c>
      <c r="B200" s="10">
        <v>399</v>
      </c>
      <c r="C200" s="11" t="s">
        <v>936</v>
      </c>
      <c r="D200" s="11" t="s">
        <v>937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509</v>
      </c>
      <c r="L200" s="11" t="s">
        <v>506</v>
      </c>
    </row>
    <row r="201" spans="1:12" ht="16.5" thickTop="1" thickBot="1" x14ac:dyDescent="0.3">
      <c r="A201" s="9" t="s">
        <v>541</v>
      </c>
      <c r="B201" s="10">
        <v>400</v>
      </c>
      <c r="C201" s="11" t="s">
        <v>938</v>
      </c>
      <c r="D201" s="11" t="s">
        <v>939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509</v>
      </c>
      <c r="L201" s="11" t="s">
        <v>506</v>
      </c>
    </row>
    <row r="202" spans="1:12" ht="16.5" thickTop="1" thickBot="1" x14ac:dyDescent="0.3">
      <c r="A202" s="9" t="s">
        <v>541</v>
      </c>
      <c r="B202" s="10">
        <v>402</v>
      </c>
      <c r="C202" s="11" t="s">
        <v>940</v>
      </c>
      <c r="D202" s="11" t="s">
        <v>941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509</v>
      </c>
      <c r="L202" s="11" t="s">
        <v>511</v>
      </c>
    </row>
    <row r="203" spans="1:12" ht="16.5" thickTop="1" thickBot="1" x14ac:dyDescent="0.3">
      <c r="A203" s="9" t="s">
        <v>541</v>
      </c>
      <c r="B203" s="10">
        <v>405</v>
      </c>
      <c r="C203" s="11" t="s">
        <v>942</v>
      </c>
      <c r="D203" s="11" t="s">
        <v>943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509</v>
      </c>
      <c r="L203" s="11" t="s">
        <v>511</v>
      </c>
    </row>
    <row r="204" spans="1:12" ht="16.5" thickTop="1" thickBot="1" x14ac:dyDescent="0.3">
      <c r="A204" s="9" t="s">
        <v>541</v>
      </c>
      <c r="B204" s="10">
        <v>407</v>
      </c>
      <c r="C204" s="11" t="s">
        <v>944</v>
      </c>
      <c r="D204" s="11" t="s">
        <v>945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510</v>
      </c>
      <c r="L204" s="11" t="s">
        <v>506</v>
      </c>
    </row>
    <row r="205" spans="1:12" ht="16.5" thickTop="1" thickBot="1" x14ac:dyDescent="0.3">
      <c r="A205" s="9" t="s">
        <v>541</v>
      </c>
      <c r="B205" s="10">
        <v>409</v>
      </c>
      <c r="C205" s="11" t="s">
        <v>946</v>
      </c>
      <c r="D205" s="11" t="s">
        <v>947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509</v>
      </c>
      <c r="L205" s="11" t="s">
        <v>511</v>
      </c>
    </row>
    <row r="206" spans="1:12" ht="16.5" thickTop="1" thickBot="1" x14ac:dyDescent="0.3">
      <c r="A206" s="9" t="s">
        <v>541</v>
      </c>
      <c r="B206" s="10">
        <v>411</v>
      </c>
      <c r="C206" s="11" t="s">
        <v>948</v>
      </c>
      <c r="D206" s="11" t="s">
        <v>949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509</v>
      </c>
      <c r="L206" s="11" t="s">
        <v>511</v>
      </c>
    </row>
    <row r="207" spans="1:12" ht="16.5" thickTop="1" thickBot="1" x14ac:dyDescent="0.3">
      <c r="A207" s="9" t="s">
        <v>541</v>
      </c>
      <c r="B207" s="10">
        <v>413</v>
      </c>
      <c r="C207" s="11" t="s">
        <v>950</v>
      </c>
      <c r="D207" s="11" t="s">
        <v>951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509</v>
      </c>
      <c r="L207" s="11" t="s">
        <v>511</v>
      </c>
    </row>
    <row r="208" spans="1:12" ht="16.5" thickTop="1" thickBot="1" x14ac:dyDescent="0.3">
      <c r="A208" s="9" t="s">
        <v>541</v>
      </c>
      <c r="B208" s="10">
        <v>414</v>
      </c>
      <c r="C208" s="11" t="s">
        <v>952</v>
      </c>
      <c r="D208" s="11" t="s">
        <v>953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509</v>
      </c>
      <c r="L208" s="11" t="s">
        <v>506</v>
      </c>
    </row>
    <row r="209" spans="1:12" ht="16.5" thickTop="1" thickBot="1" x14ac:dyDescent="0.3">
      <c r="A209" s="9" t="s">
        <v>541</v>
      </c>
      <c r="B209" s="10">
        <v>416</v>
      </c>
      <c r="C209" s="11" t="s">
        <v>954</v>
      </c>
      <c r="D209" s="11" t="s">
        <v>955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509</v>
      </c>
      <c r="L209" s="11" t="s">
        <v>511</v>
      </c>
    </row>
    <row r="210" spans="1:12" ht="16.5" thickTop="1" thickBot="1" x14ac:dyDescent="0.3">
      <c r="A210" s="9" t="s">
        <v>541</v>
      </c>
      <c r="B210" s="10">
        <v>419</v>
      </c>
      <c r="C210" s="11" t="s">
        <v>956</v>
      </c>
      <c r="D210" s="11" t="s">
        <v>957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505</v>
      </c>
      <c r="L210" s="11" t="s">
        <v>511</v>
      </c>
    </row>
    <row r="211" spans="1:12" ht="16.5" thickTop="1" thickBot="1" x14ac:dyDescent="0.3">
      <c r="A211" s="9" t="s">
        <v>541</v>
      </c>
      <c r="B211" s="10">
        <v>421</v>
      </c>
      <c r="C211" s="11" t="s">
        <v>958</v>
      </c>
      <c r="D211" s="11" t="s">
        <v>959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509</v>
      </c>
      <c r="L211" s="11" t="s">
        <v>506</v>
      </c>
    </row>
    <row r="212" spans="1:12" ht="16.5" thickTop="1" thickBot="1" x14ac:dyDescent="0.3">
      <c r="A212" s="9" t="s">
        <v>541</v>
      </c>
      <c r="B212" s="10">
        <v>422</v>
      </c>
      <c r="C212" s="11" t="s">
        <v>960</v>
      </c>
      <c r="D212" s="11" t="s">
        <v>961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509</v>
      </c>
      <c r="L212" s="11" t="s">
        <v>506</v>
      </c>
    </row>
    <row r="213" spans="1:12" ht="16.5" thickTop="1" thickBot="1" x14ac:dyDescent="0.3">
      <c r="A213" s="9" t="s">
        <v>541</v>
      </c>
      <c r="B213" s="10">
        <v>424</v>
      </c>
      <c r="C213" s="11" t="s">
        <v>962</v>
      </c>
      <c r="D213" s="11" t="s">
        <v>963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508</v>
      </c>
      <c r="L213" s="11" t="s">
        <v>511</v>
      </c>
    </row>
    <row r="214" spans="1:12" ht="16.5" thickTop="1" thickBot="1" x14ac:dyDescent="0.3">
      <c r="A214" s="9" t="s">
        <v>541</v>
      </c>
      <c r="B214" s="10">
        <v>426</v>
      </c>
      <c r="C214" s="11" t="s">
        <v>964</v>
      </c>
      <c r="D214" s="11" t="s">
        <v>534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505</v>
      </c>
      <c r="L214" s="11" t="s">
        <v>506</v>
      </c>
    </row>
    <row r="215" spans="1:12" ht="16.5" thickTop="1" thickBot="1" x14ac:dyDescent="0.3">
      <c r="A215" s="9" t="s">
        <v>541</v>
      </c>
      <c r="B215" s="10">
        <v>428</v>
      </c>
      <c r="C215" s="11" t="s">
        <v>965</v>
      </c>
      <c r="D215" s="11" t="s">
        <v>966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509</v>
      </c>
      <c r="L215" s="11" t="s">
        <v>506</v>
      </c>
    </row>
    <row r="216" spans="1:12" ht="16.5" thickTop="1" thickBot="1" x14ac:dyDescent="0.3">
      <c r="A216" s="9" t="s">
        <v>541</v>
      </c>
      <c r="B216" s="10">
        <v>430</v>
      </c>
      <c r="C216" s="11" t="s">
        <v>967</v>
      </c>
      <c r="D216" s="11" t="s">
        <v>968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505</v>
      </c>
      <c r="L216" s="11" t="s">
        <v>511</v>
      </c>
    </row>
    <row r="217" spans="1:12" ht="16.5" thickTop="1" thickBot="1" x14ac:dyDescent="0.3">
      <c r="A217" s="9" t="s">
        <v>541</v>
      </c>
      <c r="B217" s="10">
        <v>432</v>
      </c>
      <c r="C217" s="11" t="s">
        <v>969</v>
      </c>
      <c r="D217" s="11" t="s">
        <v>970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505</v>
      </c>
      <c r="L217" s="11" t="s">
        <v>506</v>
      </c>
    </row>
    <row r="218" spans="1:12" ht="16.5" thickTop="1" thickBot="1" x14ac:dyDescent="0.3">
      <c r="A218" s="9" t="s">
        <v>541</v>
      </c>
      <c r="B218" s="10">
        <v>434</v>
      </c>
      <c r="C218" s="11" t="s">
        <v>971</v>
      </c>
      <c r="D218" s="11" t="s">
        <v>972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510</v>
      </c>
      <c r="L218" s="11" t="s">
        <v>506</v>
      </c>
    </row>
    <row r="219" spans="1:12" ht="16.5" thickTop="1" thickBot="1" x14ac:dyDescent="0.3">
      <c r="A219" s="9" t="s">
        <v>541</v>
      </c>
      <c r="B219" s="10">
        <v>436</v>
      </c>
      <c r="C219" s="11" t="s">
        <v>973</v>
      </c>
      <c r="D219" s="11" t="s">
        <v>974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509</v>
      </c>
      <c r="L219" s="11" t="s">
        <v>511</v>
      </c>
    </row>
    <row r="220" spans="1:12" ht="16.5" thickTop="1" thickBot="1" x14ac:dyDescent="0.3">
      <c r="A220" s="9" t="s">
        <v>541</v>
      </c>
      <c r="B220" s="10">
        <v>439</v>
      </c>
      <c r="C220" s="11" t="s">
        <v>975</v>
      </c>
      <c r="D220" s="11" t="s">
        <v>976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510</v>
      </c>
      <c r="L220" s="11" t="s">
        <v>506</v>
      </c>
    </row>
    <row r="221" spans="1:12" ht="16.5" thickTop="1" thickBot="1" x14ac:dyDescent="0.3">
      <c r="A221" s="9" t="s">
        <v>541</v>
      </c>
      <c r="B221" s="10">
        <v>440</v>
      </c>
      <c r="C221" s="11" t="s">
        <v>977</v>
      </c>
      <c r="D221" s="11" t="s">
        <v>978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509</v>
      </c>
      <c r="L221" s="11" t="s">
        <v>511</v>
      </c>
    </row>
    <row r="222" spans="1:12" ht="16.5" thickTop="1" thickBot="1" x14ac:dyDescent="0.3">
      <c r="A222" s="9" t="s">
        <v>541</v>
      </c>
      <c r="B222" s="10">
        <v>443</v>
      </c>
      <c r="C222" s="11" t="s">
        <v>979</v>
      </c>
      <c r="D222" s="11" t="s">
        <v>980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509</v>
      </c>
      <c r="L222" s="11" t="s">
        <v>511</v>
      </c>
    </row>
    <row r="223" spans="1:12" ht="16.5" thickTop="1" thickBot="1" x14ac:dyDescent="0.3">
      <c r="A223" s="9" t="s">
        <v>541</v>
      </c>
      <c r="B223" s="10">
        <v>444</v>
      </c>
      <c r="C223" s="11" t="s">
        <v>981</v>
      </c>
      <c r="D223" s="11" t="s">
        <v>982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505</v>
      </c>
      <c r="L223" s="11" t="s">
        <v>506</v>
      </c>
    </row>
    <row r="224" spans="1:12" ht="16.5" thickTop="1" thickBot="1" x14ac:dyDescent="0.3">
      <c r="A224" s="9" t="s">
        <v>541</v>
      </c>
      <c r="B224" s="10">
        <v>446</v>
      </c>
      <c r="C224" s="11" t="s">
        <v>983</v>
      </c>
      <c r="D224" s="11" t="s">
        <v>984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508</v>
      </c>
      <c r="L224" s="11" t="s">
        <v>506</v>
      </c>
    </row>
    <row r="225" spans="1:12" ht="16.5" thickTop="1" thickBot="1" x14ac:dyDescent="0.3">
      <c r="A225" s="9" t="s">
        <v>541</v>
      </c>
      <c r="B225" s="10">
        <v>449</v>
      </c>
      <c r="C225" s="11" t="s">
        <v>985</v>
      </c>
      <c r="D225" s="11" t="s">
        <v>986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509</v>
      </c>
      <c r="L225" s="11" t="s">
        <v>506</v>
      </c>
    </row>
    <row r="226" spans="1:12" ht="16.5" thickTop="1" thickBot="1" x14ac:dyDescent="0.3">
      <c r="A226" s="9" t="s">
        <v>541</v>
      </c>
      <c r="B226" s="10">
        <v>450</v>
      </c>
      <c r="C226" s="11" t="s">
        <v>987</v>
      </c>
      <c r="D226" s="11" t="s">
        <v>988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505</v>
      </c>
      <c r="L226" s="11" t="s">
        <v>506</v>
      </c>
    </row>
    <row r="227" spans="1:12" ht="16.5" thickTop="1" thickBot="1" x14ac:dyDescent="0.3">
      <c r="A227" s="9" t="s">
        <v>541</v>
      </c>
      <c r="B227" s="10">
        <v>452</v>
      </c>
      <c r="C227" s="11" t="s">
        <v>989</v>
      </c>
      <c r="D227" s="11" t="s">
        <v>990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509</v>
      </c>
      <c r="L227" s="11" t="s">
        <v>506</v>
      </c>
    </row>
    <row r="228" spans="1:12" ht="16.5" thickTop="1" thickBot="1" x14ac:dyDescent="0.3">
      <c r="A228" s="9" t="s">
        <v>541</v>
      </c>
      <c r="B228" s="10">
        <v>454</v>
      </c>
      <c r="C228" s="11" t="s">
        <v>991</v>
      </c>
      <c r="D228" s="11" t="s">
        <v>992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509</v>
      </c>
      <c r="L228" s="11" t="s">
        <v>511</v>
      </c>
    </row>
    <row r="229" spans="1:12" ht="16.5" thickTop="1" thickBot="1" x14ac:dyDescent="0.3">
      <c r="A229" s="9" t="s">
        <v>541</v>
      </c>
      <c r="B229" s="10">
        <v>456</v>
      </c>
      <c r="C229" s="11" t="s">
        <v>993</v>
      </c>
      <c r="D229" s="11" t="s">
        <v>994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509</v>
      </c>
      <c r="L229" s="11" t="s">
        <v>506</v>
      </c>
    </row>
    <row r="230" spans="1:12" ht="16.5" thickTop="1" thickBot="1" x14ac:dyDescent="0.3">
      <c r="A230" s="9" t="s">
        <v>541</v>
      </c>
      <c r="B230" s="10">
        <v>458</v>
      </c>
      <c r="C230" s="11" t="s">
        <v>995</v>
      </c>
      <c r="D230" s="11" t="s">
        <v>996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509</v>
      </c>
      <c r="L230" s="11" t="s">
        <v>511</v>
      </c>
    </row>
    <row r="231" spans="1:12" ht="16.5" thickTop="1" thickBot="1" x14ac:dyDescent="0.3">
      <c r="A231" s="9" t="s">
        <v>541</v>
      </c>
      <c r="B231" s="10">
        <v>460</v>
      </c>
      <c r="C231" s="11" t="s">
        <v>997</v>
      </c>
      <c r="D231" s="11" t="s">
        <v>998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509</v>
      </c>
      <c r="L231" s="11" t="s">
        <v>511</v>
      </c>
    </row>
    <row r="232" spans="1:12" ht="16.5" thickTop="1" thickBot="1" x14ac:dyDescent="0.3">
      <c r="A232" s="9" t="s">
        <v>541</v>
      </c>
      <c r="B232" s="10">
        <v>462</v>
      </c>
      <c r="C232" s="11" t="s">
        <v>999</v>
      </c>
      <c r="D232" s="11" t="s">
        <v>1000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509</v>
      </c>
      <c r="L232" s="11" t="s">
        <v>506</v>
      </c>
    </row>
    <row r="233" spans="1:12" ht="16.5" thickTop="1" thickBot="1" x14ac:dyDescent="0.3">
      <c r="A233" s="9" t="s">
        <v>541</v>
      </c>
      <c r="B233" s="10">
        <v>464</v>
      </c>
      <c r="C233" s="11" t="s">
        <v>1001</v>
      </c>
      <c r="D233" s="11" t="s">
        <v>1002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507</v>
      </c>
      <c r="L233" s="11" t="s">
        <v>506</v>
      </c>
    </row>
    <row r="234" spans="1:12" ht="16.5" thickTop="1" thickBot="1" x14ac:dyDescent="0.3">
      <c r="A234" s="9" t="s">
        <v>541</v>
      </c>
      <c r="B234" s="10">
        <v>466</v>
      </c>
      <c r="C234" s="11" t="s">
        <v>1003</v>
      </c>
      <c r="D234" s="11" t="s">
        <v>1004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509</v>
      </c>
      <c r="L234" s="11" t="s">
        <v>506</v>
      </c>
    </row>
    <row r="235" spans="1:12" ht="16.5" thickTop="1" thickBot="1" x14ac:dyDescent="0.3">
      <c r="A235" s="9" t="s">
        <v>541</v>
      </c>
      <c r="B235" s="10">
        <v>468</v>
      </c>
      <c r="C235" s="11" t="s">
        <v>1005</v>
      </c>
      <c r="D235" s="11" t="s">
        <v>1006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509</v>
      </c>
      <c r="L235" s="11" t="s">
        <v>506</v>
      </c>
    </row>
    <row r="236" spans="1:12" ht="16.5" thickTop="1" thickBot="1" x14ac:dyDescent="0.3">
      <c r="A236" s="9" t="s">
        <v>541</v>
      </c>
      <c r="B236" s="10">
        <v>470</v>
      </c>
      <c r="C236" s="11" t="s">
        <v>1007</v>
      </c>
      <c r="D236" s="11" t="s">
        <v>1008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509</v>
      </c>
      <c r="L236" s="11" t="s">
        <v>511</v>
      </c>
    </row>
    <row r="237" spans="1:12" ht="16.5" thickTop="1" thickBot="1" x14ac:dyDescent="0.3">
      <c r="A237" s="9" t="s">
        <v>541</v>
      </c>
      <c r="B237" s="10">
        <v>472</v>
      </c>
      <c r="C237" s="11" t="s">
        <v>1009</v>
      </c>
      <c r="D237" s="11" t="s">
        <v>1010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509</v>
      </c>
      <c r="L237" s="11" t="s">
        <v>511</v>
      </c>
    </row>
    <row r="238" spans="1:12" ht="16.5" thickTop="1" thickBot="1" x14ac:dyDescent="0.3">
      <c r="A238" s="9" t="s">
        <v>541</v>
      </c>
      <c r="B238" s="10">
        <v>474</v>
      </c>
      <c r="C238" s="11" t="s">
        <v>1011</v>
      </c>
      <c r="D238" s="11" t="s">
        <v>1012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510</v>
      </c>
      <c r="L238" s="11" t="s">
        <v>506</v>
      </c>
    </row>
    <row r="239" spans="1:12" ht="16.5" thickTop="1" thickBot="1" x14ac:dyDescent="0.3">
      <c r="A239" s="9" t="s">
        <v>541</v>
      </c>
      <c r="B239" s="10">
        <v>476</v>
      </c>
      <c r="C239" s="11" t="s">
        <v>1013</v>
      </c>
      <c r="D239" s="11" t="s">
        <v>1014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505</v>
      </c>
      <c r="L239" s="11" t="s">
        <v>506</v>
      </c>
    </row>
    <row r="240" spans="1:12" ht="16.5" thickTop="1" thickBot="1" x14ac:dyDescent="0.3">
      <c r="A240" s="9" t="s">
        <v>541</v>
      </c>
      <c r="B240" s="10">
        <v>478</v>
      </c>
      <c r="C240" s="11" t="s">
        <v>1015</v>
      </c>
      <c r="D240" s="11" t="s">
        <v>1016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509</v>
      </c>
      <c r="L240" s="11" t="s">
        <v>506</v>
      </c>
    </row>
    <row r="241" spans="1:12" ht="16.5" thickTop="1" thickBot="1" x14ac:dyDescent="0.3">
      <c r="A241" s="9" t="s">
        <v>541</v>
      </c>
      <c r="B241" s="10">
        <v>480</v>
      </c>
      <c r="C241" s="11" t="s">
        <v>1017</v>
      </c>
      <c r="D241" s="11" t="s">
        <v>1018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507</v>
      </c>
      <c r="L241" s="11" t="s">
        <v>511</v>
      </c>
    </row>
    <row r="242" spans="1:12" ht="16.5" thickTop="1" thickBot="1" x14ac:dyDescent="0.3">
      <c r="A242" s="9" t="s">
        <v>541</v>
      </c>
      <c r="B242" s="10">
        <v>482</v>
      </c>
      <c r="C242" s="11" t="s">
        <v>1019</v>
      </c>
      <c r="D242" s="11" t="s">
        <v>1020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509</v>
      </c>
      <c r="L242" s="11" t="s">
        <v>511</v>
      </c>
    </row>
    <row r="243" spans="1:12" ht="16.5" thickTop="1" thickBot="1" x14ac:dyDescent="0.3">
      <c r="A243" s="9" t="s">
        <v>541</v>
      </c>
      <c r="B243" s="10">
        <v>484</v>
      </c>
      <c r="C243" s="11" t="s">
        <v>1021</v>
      </c>
      <c r="D243" s="11" t="s">
        <v>1022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505</v>
      </c>
      <c r="L243" s="11" t="s">
        <v>511</v>
      </c>
    </row>
    <row r="244" spans="1:12" ht="16.5" thickTop="1" thickBot="1" x14ac:dyDescent="0.3">
      <c r="A244" s="9" t="s">
        <v>541</v>
      </c>
      <c r="B244" s="10">
        <v>486</v>
      </c>
      <c r="C244" s="11" t="s">
        <v>1023</v>
      </c>
      <c r="D244" s="11" t="s">
        <v>1024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509</v>
      </c>
      <c r="L244" s="11" t="s">
        <v>511</v>
      </c>
    </row>
    <row r="245" spans="1:12" ht="16.5" thickTop="1" thickBot="1" x14ac:dyDescent="0.3">
      <c r="A245" s="9" t="s">
        <v>541</v>
      </c>
      <c r="B245" s="10">
        <v>489</v>
      </c>
      <c r="C245" s="11" t="s">
        <v>1025</v>
      </c>
      <c r="D245" s="11" t="s">
        <v>1026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509</v>
      </c>
      <c r="L245" s="11" t="s">
        <v>506</v>
      </c>
    </row>
    <row r="246" spans="1:12" ht="16.5" thickTop="1" thickBot="1" x14ac:dyDescent="0.3">
      <c r="A246" s="9" t="s">
        <v>541</v>
      </c>
      <c r="B246" s="10">
        <v>490</v>
      </c>
      <c r="C246" s="11" t="s">
        <v>1027</v>
      </c>
      <c r="D246" s="11" t="s">
        <v>1028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509</v>
      </c>
      <c r="L246" s="11" t="s">
        <v>506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ABRIL</vt:lpstr>
      <vt:lpstr>REPASSE</vt:lpstr>
      <vt:lpstr>Plan1</vt:lpstr>
      <vt:lpstr>REPASSE!Area_de_impressao</vt:lpstr>
      <vt:lpstr>ABRIL!Titulos_de_impressao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2022-04-13T16:48:12Z</cp:lastPrinted>
  <dcterms:created xsi:type="dcterms:W3CDTF">2012-09-12T20:46:43Z</dcterms:created>
  <dcterms:modified xsi:type="dcterms:W3CDTF">2022-04-19T13:55:12Z</dcterms:modified>
</cp:coreProperties>
</file>